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1 (2)" sheetId="2" r:id="rId2"/>
    <sheet name="3" sheetId="3" r:id="rId3"/>
  </sheets>
  <definedNames>
    <definedName name="_xlnm.Print_Titles" localSheetId="0">'List1'!$6:$9</definedName>
  </definedNames>
  <calcPr fullCalcOnLoad="1"/>
</workbook>
</file>

<file path=xl/sharedStrings.xml><?xml version="1.0" encoding="utf-8"?>
<sst xmlns="http://schemas.openxmlformats.org/spreadsheetml/2006/main" count="438" uniqueCount="198">
  <si>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</si>
  <si>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</si>
  <si>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</si>
  <si>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</si>
  <si>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</si>
  <si>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</si>
  <si>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</si>
  <si>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</si>
  <si>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</si>
  <si>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</si>
  <si>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</si>
  <si>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</si>
  <si>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</si>
  <si>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</si>
  <si>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</si>
  <si>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</si>
  <si>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</si>
  <si>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</si>
  <si>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</si>
  <si>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</si>
  <si>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</si>
  <si>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</si>
  <si>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</si>
  <si>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</si>
  <si>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</si>
  <si>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</si>
  <si>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</si>
  <si>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</si>
  <si>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</si>
  <si>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</si>
  <si>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</si>
  <si>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</si>
  <si>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</si>
  <si>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</si>
  <si>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</si>
  <si>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</si>
  <si>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</si>
  <si>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</si>
  <si>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</si>
  <si>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</si>
  <si>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</si>
  <si>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</si>
  <si>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</si>
  <si>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</si>
  <si>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</si>
  <si>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</si>
  <si>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</si>
  <si>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</si>
  <si>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</si>
  <si>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</si>
  <si>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</si>
  <si>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</si>
  <si>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</si>
  <si>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</si>
  <si>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</si>
  <si>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</si>
  <si>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</si>
  <si>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</si>
  <si>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</si>
  <si>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</si>
  <si>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</si>
  <si>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</si>
  <si>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</si>
  <si>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</si>
  <si>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</si>
  <si>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</si>
  <si>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</si>
  <si>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</si>
  <si>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</si>
  <si>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</si>
  <si>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</si>
  <si>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</si>
  <si>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</si>
  <si>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</si>
  <si>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</si>
  <si>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</si>
  <si>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</si>
  <si>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</si>
  <si>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</si>
  <si>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</si>
  <si>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</si>
  <si>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</si>
  <si>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</si>
  <si>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</si>
  <si>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</si>
  <si>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</si>
  <si>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</si>
  <si>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</si>
  <si>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</si>
  <si>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</si>
  <si>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</si>
  <si>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</si>
  <si>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</si>
  <si>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</si>
  <si>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</si>
  <si>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</si>
  <si>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</si>
  <si>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</si>
  <si>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</si>
  <si>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</si>
  <si>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</si>
  <si>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</si>
  <si>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</si>
  <si>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</si>
  <si>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</si>
  <si>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</si>
  <si>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</si>
  <si>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</si>
  <si>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</si>
  <si>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</si>
  <si>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</si>
  <si>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</si>
  <si>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</si>
  <si>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</si>
  <si>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</si>
  <si>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</si>
  <si>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</si>
  <si>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</si>
  <si>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</si>
  <si>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</si>
  <si>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</si>
  <si>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</si>
  <si>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</si>
  <si>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</si>
  <si>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</si>
  <si>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</si>
  <si>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</si>
  <si>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</si>
  <si>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</si>
  <si>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</si>
  <si>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</si>
  <si>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</si>
  <si>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</si>
  <si>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</si>
  <si>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</si>
  <si>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</si>
  <si>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</si>
  <si>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</si>
  <si>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</si>
  <si>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</si>
  <si>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</si>
  <si>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</si>
  <si>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</si>
  <si>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</si>
  <si>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</si>
  <si>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</si>
  <si>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</si>
  <si>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</si>
  <si>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</si>
  <si>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</si>
  <si>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</si>
  <si>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</si>
  <si>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</si>
  <si>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</si>
  <si>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</si>
  <si>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Program J01 1002 UČENIČKI DOMOVI - ZAKONSKI STANDARD</t>
  </si>
  <si>
    <t>Aktivnost   J01 1002 A102000 Redovni poslovi učen.dom</t>
  </si>
  <si>
    <t>Tekući projekt J01 1002 T103000 Oprema, nastavna pomagala</t>
  </si>
  <si>
    <t>Kapitalni projekt J01 1002 K104000 Izgradnja, dogradnja, adaptacija UČ.DOM</t>
  </si>
  <si>
    <t>Prih.za finan. i otplatu zajma</t>
  </si>
  <si>
    <t>A) RASHODI - POSTOJEĆI PROGRAMI</t>
  </si>
  <si>
    <t>B) RASHODI - UVOĐENJE NOVIH PROGRAMA</t>
  </si>
  <si>
    <t>Program J01 1003 OSTALI RASHODI UČENIČKI DOM</t>
  </si>
  <si>
    <t>Aktivnost J01 1003 A102003 Ostali rashodi Učenički dom</t>
  </si>
  <si>
    <t>PROJEKCIJA ZA 2018. I 2019. GODINU</t>
  </si>
  <si>
    <t>2019.</t>
  </si>
  <si>
    <t>Tek. pom.PK iz drž. Prorač.</t>
  </si>
  <si>
    <t>Tek.pom.PK Iz nenadlež.pro..</t>
  </si>
  <si>
    <t>Kap.pom. PK-iz drž.proračun.</t>
  </si>
  <si>
    <t>Kap.pom. PK iz nenadlež.pr.</t>
  </si>
  <si>
    <t>Tek.po.iz.pror.JLP(R)S-tem. EU sr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</si>
  <si>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</si>
  <si>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</si>
  <si>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</si>
  <si>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</si>
  <si>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</si>
  <si>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</si>
  <si>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</si>
  <si>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</si>
  <si>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</si>
  <si>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>Tek.pr.izm. PK istog prorač.</t>
  </si>
  <si>
    <t>Kap.pr.izm.PK istog prorač.</t>
  </si>
  <si>
    <t>Tek.pr.izm. PK istog pr.iz EU</t>
  </si>
  <si>
    <t>Kap.pr.izm.PK istog pr.iz EU</t>
  </si>
  <si>
    <t>Nak.građ.i kuć. na tem.osig. EU</t>
  </si>
  <si>
    <t>Nak. građ. I kućan. Iz EU sred.</t>
  </si>
  <si>
    <t>Tek. donac. Iz EU sredstava</t>
  </si>
  <si>
    <t>Kap. donac. Iz EU sredstava</t>
  </si>
  <si>
    <t>Kap.pomoći iu EU sredstava</t>
  </si>
  <si>
    <t>UČENIČKI DOMOVI:UČENIČKI DOM PREGRADA</t>
  </si>
  <si>
    <t>OBRAZLOŽENJE</t>
  </si>
  <si>
    <t>III. REBALANS FINANCIJSKI PLAN ZA 2017.GODINU</t>
  </si>
  <si>
    <t>UKUPNO 2. rebalans</t>
  </si>
  <si>
    <t>UKUPNO 3. REBALANS</t>
  </si>
  <si>
    <t>RAZLIKA 3.REBALANSA U ODNOSU NA 2.rebalans</t>
  </si>
  <si>
    <t>Čišćenje i pranje septičke jame</t>
  </si>
  <si>
    <t>Plaćanje učenika-preh.i smj.Uč.d.</t>
  </si>
  <si>
    <t>Čiš.i pr.sep.jame i pl.učenika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</si>
</sst>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23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9"/>
  <sheetViews>
    <sheetView tabSelected="1" zoomScalePageLayoutView="0" workbookViewId="0" topLeftCell="A92">
      <selection activeCell="Q247" sqref="Q247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4" width="7.7109375" style="0" customWidth="1"/>
    <col min="5" max="5" width="7.00390625" style="0" customWidth="1"/>
    <col min="6" max="6" width="7.140625" style="0" customWidth="1"/>
    <col min="7" max="8" width="7.7109375" style="0" customWidth="1"/>
    <col min="9" max="9" width="6.57421875" style="0" customWidth="1"/>
    <col min="10" max="10" width="6.140625" style="0" customWidth="1"/>
    <col min="11" max="11" width="6.57421875" style="0" customWidth="1"/>
    <col min="12" max="14" width="7.7109375" style="0" customWidth="1"/>
    <col min="15" max="15" width="10.57421875" style="0" customWidth="1"/>
    <col min="16" max="17" width="7.7109375" style="0" customWidth="1"/>
  </cols>
  <sheetData>
    <row r="1" spans="1:17" ht="15.75">
      <c r="A1" s="46" t="s">
        <v>191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5.75">
      <c r="A2" s="46" t="s">
        <v>164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6:7" ht="12.75">
      <c r="F3" s="54" t="s">
        <v>141</v>
      </c>
      <c r="G3" s="54"/>
    </row>
    <row r="4" spans="2:8" ht="13.5" thickBot="1">
      <c r="B4" s="47" t="s">
        <v>189</v>
      </c>
      <c r="C4" s="47"/>
      <c r="D4" s="47"/>
      <c r="E4" s="47"/>
      <c r="F4" s="47"/>
      <c r="G4" s="47"/>
      <c r="H4" s="47"/>
    </row>
    <row r="5" spans="3:17" ht="13.5" thickBot="1">
      <c r="C5" s="35"/>
      <c r="D5" s="35"/>
      <c r="E5" s="35"/>
      <c r="F5" s="35"/>
      <c r="G5" s="35"/>
      <c r="H5" s="35"/>
      <c r="I5" s="35"/>
      <c r="J5" s="35"/>
      <c r="K5" s="35"/>
      <c r="L5" s="56" t="s">
        <v>192</v>
      </c>
      <c r="M5" s="61" t="s">
        <v>193</v>
      </c>
      <c r="N5" s="62" t="s">
        <v>194</v>
      </c>
      <c r="O5" s="35"/>
      <c r="P5" s="35"/>
      <c r="Q5" s="35"/>
    </row>
    <row r="6" spans="1:17" ht="13.5" thickBot="1">
      <c r="A6" s="21"/>
      <c r="B6" s="21"/>
      <c r="C6" s="48" t="s">
        <v>36</v>
      </c>
      <c r="D6" s="49"/>
      <c r="E6" s="49"/>
      <c r="F6" s="49"/>
      <c r="G6" s="49"/>
      <c r="H6" s="49"/>
      <c r="I6" s="49"/>
      <c r="J6" s="49"/>
      <c r="K6" s="49"/>
      <c r="L6" s="57"/>
      <c r="M6" s="57"/>
      <c r="N6" s="63"/>
      <c r="O6" s="37"/>
      <c r="P6" s="35"/>
      <c r="Q6" s="35"/>
    </row>
    <row r="7" spans="1:17" ht="13.5" thickBot="1">
      <c r="A7" s="4"/>
      <c r="B7" s="4"/>
      <c r="C7" s="48" t="s">
        <v>35</v>
      </c>
      <c r="D7" s="49"/>
      <c r="E7" s="55"/>
      <c r="F7" s="38" t="s">
        <v>67</v>
      </c>
      <c r="G7" s="38" t="s">
        <v>68</v>
      </c>
      <c r="H7" s="38" t="s">
        <v>70</v>
      </c>
      <c r="I7" s="38" t="s">
        <v>71</v>
      </c>
      <c r="J7" s="38" t="s">
        <v>69</v>
      </c>
      <c r="K7" s="42" t="s">
        <v>92</v>
      </c>
      <c r="L7" s="58"/>
      <c r="M7" s="58"/>
      <c r="N7" s="64"/>
      <c r="O7" s="36" t="s">
        <v>190</v>
      </c>
      <c r="P7" s="48" t="s">
        <v>112</v>
      </c>
      <c r="Q7" s="55"/>
    </row>
    <row r="8" spans="1:17" ht="12.75">
      <c r="A8" s="6" t="s">
        <v>0</v>
      </c>
      <c r="B8" s="7" t="s">
        <v>1</v>
      </c>
      <c r="C8" s="39" t="s">
        <v>3</v>
      </c>
      <c r="D8" s="39" t="s">
        <v>6</v>
      </c>
      <c r="E8" s="39" t="s">
        <v>131</v>
      </c>
      <c r="F8" s="40" t="s">
        <v>66</v>
      </c>
      <c r="G8" s="40" t="s">
        <v>90</v>
      </c>
      <c r="H8" s="39" t="s">
        <v>4</v>
      </c>
      <c r="I8" s="39" t="s">
        <v>5</v>
      </c>
      <c r="J8" s="39" t="s">
        <v>91</v>
      </c>
      <c r="K8" s="39" t="s">
        <v>93</v>
      </c>
      <c r="L8" s="41" t="s">
        <v>152</v>
      </c>
      <c r="M8" s="41" t="s">
        <v>152</v>
      </c>
      <c r="N8" s="41"/>
      <c r="O8" s="41"/>
      <c r="P8" s="41" t="s">
        <v>153</v>
      </c>
      <c r="Q8" s="41" t="s">
        <v>165</v>
      </c>
    </row>
    <row r="9" spans="1:17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7"/>
      <c r="N9" s="7"/>
      <c r="O9" s="7"/>
      <c r="P9" s="17"/>
      <c r="Q9" s="17"/>
    </row>
    <row r="10" spans="1:17" ht="12.75">
      <c r="A10" s="10">
        <v>6</v>
      </c>
      <c r="B10" s="10" t="s">
        <v>7</v>
      </c>
      <c r="C10" s="26">
        <f aca="true" t="shared" si="0" ref="C10:K10">SUM(C11+C36+C41+C43+C48)</f>
        <v>0</v>
      </c>
      <c r="D10" s="26">
        <f t="shared" si="0"/>
        <v>684172</v>
      </c>
      <c r="E10" s="26">
        <f t="shared" si="0"/>
        <v>0</v>
      </c>
      <c r="F10" s="26">
        <f t="shared" si="0"/>
        <v>0</v>
      </c>
      <c r="G10" s="26">
        <f t="shared" si="0"/>
        <v>630000</v>
      </c>
      <c r="H10" s="26">
        <f t="shared" si="0"/>
        <v>68000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>SUM(B10:J10)</f>
        <v>1382172</v>
      </c>
      <c r="M10" s="26">
        <f>SUM(C10:K10)</f>
        <v>1382172</v>
      </c>
      <c r="N10" s="26">
        <f>SUM(M10-L10)</f>
        <v>0</v>
      </c>
      <c r="O10" s="26"/>
      <c r="P10" s="26">
        <f>SUM(P11+P36+P41+P43+P48)</f>
        <v>1382172</v>
      </c>
      <c r="Q10" s="26">
        <f>SUM(Q11+Q36+Q41+Q43+Q48)</f>
        <v>1382172</v>
      </c>
    </row>
    <row r="11" spans="1:17" ht="12.75">
      <c r="A11" s="10">
        <v>63</v>
      </c>
      <c r="B11" s="10" t="s">
        <v>9</v>
      </c>
      <c r="C11" s="26">
        <f>SUM(C12:C35)</f>
        <v>0</v>
      </c>
      <c r="D11" s="26">
        <f aca="true" t="shared" si="1" ref="D11:Q11">SUM(D12:D35)</f>
        <v>0</v>
      </c>
      <c r="E11" s="26">
        <f t="shared" si="1"/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>SUM(L12:L35)</f>
        <v>0</v>
      </c>
      <c r="M11" s="26">
        <f t="shared" si="1"/>
        <v>0</v>
      </c>
      <c r="N11" s="26">
        <f aca="true" t="shared" si="2" ref="N11:N61">SUM(M11-L11)</f>
        <v>0</v>
      </c>
      <c r="O11" s="26"/>
      <c r="P11" s="26">
        <f t="shared" si="1"/>
        <v>0</v>
      </c>
      <c r="Q11" s="26">
        <f t="shared" si="1"/>
        <v>0</v>
      </c>
    </row>
    <row r="12" spans="1:17" ht="12.75">
      <c r="A12" s="12">
        <v>63231</v>
      </c>
      <c r="B12" s="12" t="s">
        <v>138</v>
      </c>
      <c r="C12" s="27"/>
      <c r="D12" s="27"/>
      <c r="E12" s="27"/>
      <c r="F12" s="27"/>
      <c r="G12" s="27"/>
      <c r="H12" s="27"/>
      <c r="I12" s="27"/>
      <c r="J12" s="27"/>
      <c r="K12" s="27"/>
      <c r="L12" s="26">
        <f aca="true" t="shared" si="3" ref="L12:M14">SUM(B12:J12)</f>
        <v>0</v>
      </c>
      <c r="M12" s="26">
        <f t="shared" si="3"/>
        <v>0</v>
      </c>
      <c r="N12" s="26">
        <f t="shared" si="2"/>
        <v>0</v>
      </c>
      <c r="O12" s="26"/>
      <c r="P12" s="27"/>
      <c r="Q12" s="27"/>
    </row>
    <row r="13" spans="1:17" ht="12.75">
      <c r="A13" s="12">
        <v>63241</v>
      </c>
      <c r="B13" s="12" t="s">
        <v>137</v>
      </c>
      <c r="C13" s="27"/>
      <c r="D13" s="27"/>
      <c r="E13" s="27"/>
      <c r="F13" s="27"/>
      <c r="G13" s="27"/>
      <c r="H13" s="27"/>
      <c r="I13" s="27"/>
      <c r="J13" s="27"/>
      <c r="K13" s="27"/>
      <c r="L13" s="26">
        <f t="shared" si="3"/>
        <v>0</v>
      </c>
      <c r="M13" s="26">
        <f t="shared" si="3"/>
        <v>0</v>
      </c>
      <c r="N13" s="26">
        <f t="shared" si="2"/>
        <v>0</v>
      </c>
      <c r="O13" s="26"/>
      <c r="P13" s="27"/>
      <c r="Q13" s="27"/>
    </row>
    <row r="14" spans="1:17" ht="12.75">
      <c r="A14" s="6">
        <v>63311</v>
      </c>
      <c r="B14" s="6" t="s">
        <v>8</v>
      </c>
      <c r="C14" s="28"/>
      <c r="D14" s="28"/>
      <c r="E14" s="28"/>
      <c r="F14" s="28"/>
      <c r="G14" s="28"/>
      <c r="H14" s="28"/>
      <c r="I14" s="28"/>
      <c r="J14" s="28"/>
      <c r="K14" s="28"/>
      <c r="L14" s="28">
        <f t="shared" si="3"/>
        <v>0</v>
      </c>
      <c r="M14" s="28">
        <f t="shared" si="3"/>
        <v>0</v>
      </c>
      <c r="N14" s="26">
        <f t="shared" si="2"/>
        <v>0</v>
      </c>
      <c r="O14" s="28"/>
      <c r="P14" s="27"/>
      <c r="Q14" s="27"/>
    </row>
    <row r="15" spans="1:17" ht="12.75">
      <c r="A15" s="6">
        <v>63313</v>
      </c>
      <c r="B15" s="6" t="s">
        <v>74</v>
      </c>
      <c r="C15" s="28"/>
      <c r="D15" s="28"/>
      <c r="E15" s="28"/>
      <c r="F15" s="28"/>
      <c r="G15" s="28"/>
      <c r="H15" s="28"/>
      <c r="I15" s="28"/>
      <c r="J15" s="28"/>
      <c r="K15" s="28"/>
      <c r="L15" s="28">
        <f aca="true" t="shared" si="4" ref="L15:M59">SUM(B15:J15)</f>
        <v>0</v>
      </c>
      <c r="M15" s="28">
        <f t="shared" si="4"/>
        <v>0</v>
      </c>
      <c r="N15" s="26">
        <f t="shared" si="2"/>
        <v>0</v>
      </c>
      <c r="O15" s="28"/>
      <c r="P15" s="27"/>
      <c r="Q15" s="27"/>
    </row>
    <row r="16" spans="1:17" ht="12.75">
      <c r="A16" s="6">
        <v>63314</v>
      </c>
      <c r="B16" s="6" t="s">
        <v>75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4"/>
        <v>0</v>
      </c>
      <c r="M16" s="28">
        <f t="shared" si="4"/>
        <v>0</v>
      </c>
      <c r="N16" s="26">
        <f t="shared" si="2"/>
        <v>0</v>
      </c>
      <c r="O16" s="28"/>
      <c r="P16" s="27"/>
      <c r="Q16" s="27"/>
    </row>
    <row r="17" spans="1:17" ht="12.75">
      <c r="A17" s="6">
        <v>63321</v>
      </c>
      <c r="B17" s="6" t="s">
        <v>10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 t="shared" si="4"/>
        <v>0</v>
      </c>
      <c r="M17" s="28">
        <f t="shared" si="4"/>
        <v>0</v>
      </c>
      <c r="N17" s="26">
        <f t="shared" si="2"/>
        <v>0</v>
      </c>
      <c r="O17" s="28"/>
      <c r="P17" s="27"/>
      <c r="Q17" s="27"/>
    </row>
    <row r="18" spans="1:17" ht="12.75">
      <c r="A18" s="6">
        <v>63323</v>
      </c>
      <c r="B18" s="6" t="s">
        <v>73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 t="shared" si="4"/>
        <v>0</v>
      </c>
      <c r="M18" s="28">
        <f t="shared" si="4"/>
        <v>0</v>
      </c>
      <c r="N18" s="26">
        <f t="shared" si="2"/>
        <v>0</v>
      </c>
      <c r="O18" s="28"/>
      <c r="P18" s="27"/>
      <c r="Q18" s="27"/>
    </row>
    <row r="19" spans="1:17" ht="12.75">
      <c r="A19" s="6">
        <v>63324</v>
      </c>
      <c r="B19" s="6" t="s">
        <v>76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 t="shared" si="4"/>
        <v>0</v>
      </c>
      <c r="M19" s="28">
        <f t="shared" si="4"/>
        <v>0</v>
      </c>
      <c r="N19" s="26">
        <f t="shared" si="2"/>
        <v>0</v>
      </c>
      <c r="O19" s="28"/>
      <c r="P19" s="27"/>
      <c r="Q19" s="27"/>
    </row>
    <row r="20" spans="1:17" ht="12.75">
      <c r="A20" s="6">
        <v>63414</v>
      </c>
      <c r="B20" s="6" t="s">
        <v>11</v>
      </c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4"/>
        <v>0</v>
      </c>
      <c r="M20" s="28">
        <f t="shared" si="4"/>
        <v>0</v>
      </c>
      <c r="N20" s="26">
        <f t="shared" si="2"/>
        <v>0</v>
      </c>
      <c r="O20" s="28"/>
      <c r="P20" s="27"/>
      <c r="Q20" s="27"/>
    </row>
    <row r="21" spans="1:17" ht="12.75">
      <c r="A21" s="6">
        <v>63416</v>
      </c>
      <c r="B21" s="6" t="s">
        <v>12</v>
      </c>
      <c r="C21" s="28"/>
      <c r="D21" s="28"/>
      <c r="E21" s="28"/>
      <c r="F21" s="28"/>
      <c r="G21" s="26"/>
      <c r="H21" s="28"/>
      <c r="I21" s="28"/>
      <c r="J21" s="28"/>
      <c r="K21" s="28"/>
      <c r="L21" s="28">
        <f t="shared" si="4"/>
        <v>0</v>
      </c>
      <c r="M21" s="28">
        <f t="shared" si="4"/>
        <v>0</v>
      </c>
      <c r="N21" s="26">
        <f t="shared" si="2"/>
        <v>0</v>
      </c>
      <c r="O21" s="28"/>
      <c r="P21" s="27"/>
      <c r="Q21" s="27"/>
    </row>
    <row r="22" spans="1:17" ht="12.75">
      <c r="A22" s="6">
        <v>63612</v>
      </c>
      <c r="B22" s="6" t="s">
        <v>166</v>
      </c>
      <c r="C22" s="28"/>
      <c r="D22" s="28"/>
      <c r="E22" s="28"/>
      <c r="F22" s="28"/>
      <c r="G22" s="26"/>
      <c r="H22" s="28"/>
      <c r="I22" s="28"/>
      <c r="J22" s="28"/>
      <c r="K22" s="28"/>
      <c r="L22" s="28">
        <f t="shared" si="4"/>
        <v>0</v>
      </c>
      <c r="M22" s="28">
        <f t="shared" si="4"/>
        <v>0</v>
      </c>
      <c r="N22" s="26">
        <f t="shared" si="2"/>
        <v>0</v>
      </c>
      <c r="O22" s="28"/>
      <c r="P22" s="27"/>
      <c r="Q22" s="27"/>
    </row>
    <row r="23" spans="1:17" ht="12.75">
      <c r="A23" s="6">
        <v>63613</v>
      </c>
      <c r="B23" s="6" t="s">
        <v>167</v>
      </c>
      <c r="C23" s="28"/>
      <c r="D23" s="28"/>
      <c r="E23" s="28"/>
      <c r="F23" s="28"/>
      <c r="G23" s="26"/>
      <c r="H23" s="28"/>
      <c r="I23" s="28"/>
      <c r="J23" s="28"/>
      <c r="K23" s="28"/>
      <c r="L23" s="28">
        <f t="shared" si="4"/>
        <v>0</v>
      </c>
      <c r="M23" s="28">
        <f t="shared" si="4"/>
        <v>0</v>
      </c>
      <c r="N23" s="26">
        <f t="shared" si="2"/>
        <v>0</v>
      </c>
      <c r="O23" s="28"/>
      <c r="P23" s="27"/>
      <c r="Q23" s="27"/>
    </row>
    <row r="24" spans="1:17" ht="12.75">
      <c r="A24" s="6">
        <v>63622</v>
      </c>
      <c r="B24" s="6" t="s">
        <v>168</v>
      </c>
      <c r="C24" s="28"/>
      <c r="D24" s="28"/>
      <c r="E24" s="28"/>
      <c r="F24" s="28"/>
      <c r="G24" s="26"/>
      <c r="H24" s="28"/>
      <c r="I24" s="28"/>
      <c r="J24" s="28"/>
      <c r="K24" s="28"/>
      <c r="L24" s="28">
        <f t="shared" si="4"/>
        <v>0</v>
      </c>
      <c r="M24" s="28">
        <f t="shared" si="4"/>
        <v>0</v>
      </c>
      <c r="N24" s="26">
        <f t="shared" si="2"/>
        <v>0</v>
      </c>
      <c r="O24" s="28"/>
      <c r="P24" s="27"/>
      <c r="Q24" s="27"/>
    </row>
    <row r="25" spans="1:17" ht="12.75">
      <c r="A25" s="6">
        <v>63623</v>
      </c>
      <c r="B25" s="6" t="s">
        <v>169</v>
      </c>
      <c r="C25" s="28"/>
      <c r="D25" s="28"/>
      <c r="E25" s="28"/>
      <c r="F25" s="28"/>
      <c r="G25" s="26"/>
      <c r="H25" s="28"/>
      <c r="I25" s="28"/>
      <c r="J25" s="28"/>
      <c r="K25" s="28"/>
      <c r="L25" s="28">
        <f t="shared" si="4"/>
        <v>0</v>
      </c>
      <c r="M25" s="28">
        <f t="shared" si="4"/>
        <v>0</v>
      </c>
      <c r="N25" s="26">
        <f t="shared" si="2"/>
        <v>0</v>
      </c>
      <c r="O25" s="28"/>
      <c r="P25" s="27"/>
      <c r="Q25" s="27"/>
    </row>
    <row r="26" spans="1:17" ht="12.75">
      <c r="A26" s="6">
        <v>63812</v>
      </c>
      <c r="B26" s="6" t="s">
        <v>170</v>
      </c>
      <c r="C26" s="28"/>
      <c r="D26" s="28"/>
      <c r="E26" s="28"/>
      <c r="F26" s="28"/>
      <c r="G26" s="26"/>
      <c r="H26" s="28"/>
      <c r="I26" s="28"/>
      <c r="J26" s="28"/>
      <c r="K26" s="28"/>
      <c r="L26" s="28"/>
      <c r="M26" s="28"/>
      <c r="N26" s="26">
        <f t="shared" si="2"/>
        <v>0</v>
      </c>
      <c r="O26" s="28"/>
      <c r="P26" s="27"/>
      <c r="Q26" s="27"/>
    </row>
    <row r="27" spans="1:17" ht="12.75">
      <c r="A27" s="6">
        <v>63813</v>
      </c>
      <c r="B27" s="6" t="s">
        <v>171</v>
      </c>
      <c r="C27" s="28"/>
      <c r="D27" s="28"/>
      <c r="E27" s="28"/>
      <c r="F27" s="28"/>
      <c r="G27" s="26"/>
      <c r="H27" s="28"/>
      <c r="I27" s="28"/>
      <c r="J27" s="28"/>
      <c r="K27" s="28"/>
      <c r="L27" s="28"/>
      <c r="M27" s="28"/>
      <c r="N27" s="26">
        <f t="shared" si="2"/>
        <v>0</v>
      </c>
      <c r="O27" s="28"/>
      <c r="P27" s="27"/>
      <c r="Q27" s="27"/>
    </row>
    <row r="28" spans="1:17" ht="12.75">
      <c r="A28" s="6">
        <v>63814</v>
      </c>
      <c r="B28" s="6" t="s">
        <v>172</v>
      </c>
      <c r="C28" s="28"/>
      <c r="D28" s="28"/>
      <c r="E28" s="28"/>
      <c r="F28" s="28"/>
      <c r="G28" s="26"/>
      <c r="H28" s="28"/>
      <c r="I28" s="28"/>
      <c r="J28" s="28"/>
      <c r="K28" s="28"/>
      <c r="L28" s="28"/>
      <c r="M28" s="28"/>
      <c r="N28" s="26">
        <f t="shared" si="2"/>
        <v>0</v>
      </c>
      <c r="O28" s="28"/>
      <c r="P28" s="27"/>
      <c r="Q28" s="27"/>
    </row>
    <row r="29" spans="1:17" ht="12.75">
      <c r="A29" s="6">
        <v>63822</v>
      </c>
      <c r="B29" s="6" t="s">
        <v>173</v>
      </c>
      <c r="C29" s="28"/>
      <c r="D29" s="28"/>
      <c r="E29" s="28"/>
      <c r="F29" s="28"/>
      <c r="G29" s="26"/>
      <c r="H29" s="28"/>
      <c r="I29" s="28"/>
      <c r="J29" s="28"/>
      <c r="K29" s="28"/>
      <c r="L29" s="28"/>
      <c r="M29" s="28"/>
      <c r="N29" s="26">
        <f t="shared" si="2"/>
        <v>0</v>
      </c>
      <c r="O29" s="28"/>
      <c r="P29" s="27"/>
      <c r="Q29" s="27"/>
    </row>
    <row r="30" spans="1:17" ht="12.75">
      <c r="A30" s="6">
        <v>63823</v>
      </c>
      <c r="B30" s="6" t="s">
        <v>174</v>
      </c>
      <c r="C30" s="28"/>
      <c r="D30" s="28"/>
      <c r="E30" s="28"/>
      <c r="F30" s="28"/>
      <c r="G30" s="26"/>
      <c r="H30" s="28"/>
      <c r="I30" s="28"/>
      <c r="J30" s="28"/>
      <c r="K30" s="28"/>
      <c r="L30" s="28"/>
      <c r="M30" s="28"/>
      <c r="N30" s="26">
        <f t="shared" si="2"/>
        <v>0</v>
      </c>
      <c r="O30" s="28"/>
      <c r="P30" s="27"/>
      <c r="Q30" s="27"/>
    </row>
    <row r="31" spans="1:17" ht="12.75">
      <c r="A31" s="6">
        <v>63824</v>
      </c>
      <c r="B31" s="6" t="s">
        <v>175</v>
      </c>
      <c r="C31" s="28"/>
      <c r="D31" s="28"/>
      <c r="E31" s="28"/>
      <c r="F31" s="28"/>
      <c r="G31" s="26"/>
      <c r="H31" s="28"/>
      <c r="I31" s="28"/>
      <c r="J31" s="28"/>
      <c r="K31" s="28"/>
      <c r="L31" s="28"/>
      <c r="M31" s="28"/>
      <c r="N31" s="26">
        <f t="shared" si="2"/>
        <v>0</v>
      </c>
      <c r="O31" s="28"/>
      <c r="P31" s="27"/>
      <c r="Q31" s="27"/>
    </row>
    <row r="32" spans="1:17" ht="12.75">
      <c r="A32" s="6">
        <v>63911</v>
      </c>
      <c r="B32" s="6" t="s">
        <v>176</v>
      </c>
      <c r="C32" s="28"/>
      <c r="D32" s="28"/>
      <c r="E32" s="28"/>
      <c r="F32" s="28"/>
      <c r="G32" s="26"/>
      <c r="H32" s="28"/>
      <c r="I32" s="28"/>
      <c r="J32" s="28"/>
      <c r="K32" s="28"/>
      <c r="L32" s="28"/>
      <c r="M32" s="28"/>
      <c r="N32" s="26">
        <f t="shared" si="2"/>
        <v>0</v>
      </c>
      <c r="O32" s="28"/>
      <c r="P32" s="27"/>
      <c r="Q32" s="27"/>
    </row>
    <row r="33" spans="1:17" ht="12.75">
      <c r="A33" s="6">
        <v>63921</v>
      </c>
      <c r="B33" s="6" t="s">
        <v>177</v>
      </c>
      <c r="C33" s="28"/>
      <c r="D33" s="28"/>
      <c r="E33" s="28"/>
      <c r="F33" s="28"/>
      <c r="G33" s="26"/>
      <c r="H33" s="28"/>
      <c r="I33" s="28"/>
      <c r="J33" s="28"/>
      <c r="K33" s="28"/>
      <c r="L33" s="28"/>
      <c r="M33" s="28"/>
      <c r="N33" s="26">
        <f t="shared" si="2"/>
        <v>0</v>
      </c>
      <c r="O33" s="28"/>
      <c r="P33" s="27"/>
      <c r="Q33" s="27"/>
    </row>
    <row r="34" spans="1:17" ht="12.75">
      <c r="A34" s="6">
        <v>63931</v>
      </c>
      <c r="B34" s="6" t="s">
        <v>178</v>
      </c>
      <c r="C34" s="28"/>
      <c r="D34" s="28"/>
      <c r="E34" s="28"/>
      <c r="F34" s="28"/>
      <c r="G34" s="26"/>
      <c r="H34" s="28"/>
      <c r="I34" s="28"/>
      <c r="J34" s="28"/>
      <c r="K34" s="28"/>
      <c r="L34" s="28"/>
      <c r="M34" s="28"/>
      <c r="N34" s="26">
        <f t="shared" si="2"/>
        <v>0</v>
      </c>
      <c r="O34" s="28"/>
      <c r="P34" s="27"/>
      <c r="Q34" s="27"/>
    </row>
    <row r="35" spans="1:17" ht="12.75">
      <c r="A35" s="6">
        <v>63941</v>
      </c>
      <c r="B35" s="6" t="s">
        <v>179</v>
      </c>
      <c r="C35" s="28"/>
      <c r="D35" s="28"/>
      <c r="E35" s="28"/>
      <c r="F35" s="28"/>
      <c r="G35" s="26"/>
      <c r="H35" s="28"/>
      <c r="I35" s="28"/>
      <c r="J35" s="28"/>
      <c r="K35" s="28"/>
      <c r="L35" s="28">
        <f t="shared" si="4"/>
        <v>0</v>
      </c>
      <c r="M35" s="28">
        <f t="shared" si="4"/>
        <v>0</v>
      </c>
      <c r="N35" s="26">
        <f t="shared" si="2"/>
        <v>0</v>
      </c>
      <c r="O35" s="28"/>
      <c r="P35" s="27"/>
      <c r="Q35" s="27"/>
    </row>
    <row r="36" spans="1:17" ht="12.75">
      <c r="A36" s="10">
        <v>64</v>
      </c>
      <c r="B36" s="10" t="s">
        <v>13</v>
      </c>
      <c r="C36" s="26">
        <f>SUM(C37:C40)</f>
        <v>0</v>
      </c>
      <c r="D36" s="26">
        <f aca="true" t="shared" si="5" ref="D36:K36">SUM(D37:D40)</f>
        <v>0</v>
      </c>
      <c r="E36" s="26">
        <f t="shared" si="5"/>
        <v>0</v>
      </c>
      <c r="F36" s="26">
        <f t="shared" si="5"/>
        <v>0</v>
      </c>
      <c r="G36" s="26">
        <f t="shared" si="5"/>
        <v>0</v>
      </c>
      <c r="H36" s="26">
        <f t="shared" si="5"/>
        <v>0</v>
      </c>
      <c r="I36" s="26">
        <f t="shared" si="5"/>
        <v>0</v>
      </c>
      <c r="J36" s="26">
        <f t="shared" si="5"/>
        <v>0</v>
      </c>
      <c r="K36" s="26">
        <f t="shared" si="5"/>
        <v>0</v>
      </c>
      <c r="L36" s="29">
        <f t="shared" si="4"/>
        <v>0</v>
      </c>
      <c r="M36" s="29">
        <f t="shared" si="4"/>
        <v>0</v>
      </c>
      <c r="N36" s="26">
        <f t="shared" si="2"/>
        <v>0</v>
      </c>
      <c r="O36" s="29"/>
      <c r="P36" s="26"/>
      <c r="Q36" s="26"/>
    </row>
    <row r="37" spans="1:17" ht="12.75">
      <c r="A37" s="6">
        <v>64131</v>
      </c>
      <c r="B37" s="6" t="s">
        <v>14</v>
      </c>
      <c r="C37" s="28"/>
      <c r="D37" s="28"/>
      <c r="E37" s="28"/>
      <c r="F37" s="28"/>
      <c r="G37" s="28"/>
      <c r="H37" s="28"/>
      <c r="I37" s="28"/>
      <c r="J37" s="28"/>
      <c r="K37" s="28"/>
      <c r="L37" s="28">
        <f t="shared" si="4"/>
        <v>0</v>
      </c>
      <c r="M37" s="28">
        <f t="shared" si="4"/>
        <v>0</v>
      </c>
      <c r="N37" s="26">
        <f t="shared" si="2"/>
        <v>0</v>
      </c>
      <c r="O37" s="28"/>
      <c r="P37" s="27"/>
      <c r="Q37" s="27"/>
    </row>
    <row r="38" spans="1:17" ht="12.75">
      <c r="A38" s="6">
        <v>64132</v>
      </c>
      <c r="B38" s="6" t="s">
        <v>15</v>
      </c>
      <c r="C38" s="28"/>
      <c r="D38" s="28"/>
      <c r="E38" s="28"/>
      <c r="F38" s="28"/>
      <c r="G38" s="28"/>
      <c r="H38" s="28"/>
      <c r="I38" s="28"/>
      <c r="J38" s="28"/>
      <c r="K38" s="28"/>
      <c r="L38" s="28">
        <f t="shared" si="4"/>
        <v>0</v>
      </c>
      <c r="M38" s="28">
        <f t="shared" si="4"/>
        <v>0</v>
      </c>
      <c r="N38" s="26">
        <f t="shared" si="2"/>
        <v>0</v>
      </c>
      <c r="O38" s="28"/>
      <c r="P38" s="27"/>
      <c r="Q38" s="27"/>
    </row>
    <row r="39" spans="1:17" ht="12.75">
      <c r="A39" s="6">
        <v>64199</v>
      </c>
      <c r="B39" s="6" t="s">
        <v>16</v>
      </c>
      <c r="C39" s="28"/>
      <c r="D39" s="28"/>
      <c r="E39" s="28"/>
      <c r="F39" s="28"/>
      <c r="G39" s="28"/>
      <c r="H39" s="28"/>
      <c r="I39" s="28"/>
      <c r="J39" s="28"/>
      <c r="K39" s="28"/>
      <c r="L39" s="28">
        <f t="shared" si="4"/>
        <v>0</v>
      </c>
      <c r="M39" s="28">
        <f t="shared" si="4"/>
        <v>0</v>
      </c>
      <c r="N39" s="26">
        <f t="shared" si="2"/>
        <v>0</v>
      </c>
      <c r="O39" s="28"/>
      <c r="P39" s="27"/>
      <c r="Q39" s="27"/>
    </row>
    <row r="40" spans="1:17" ht="12.75">
      <c r="A40" s="6">
        <v>64229</v>
      </c>
      <c r="B40" s="6" t="s">
        <v>133</v>
      </c>
      <c r="C40" s="28"/>
      <c r="D40" s="28"/>
      <c r="E40" s="28"/>
      <c r="F40" s="28"/>
      <c r="G40" s="28"/>
      <c r="H40" s="28"/>
      <c r="I40" s="28"/>
      <c r="J40" s="28"/>
      <c r="K40" s="28"/>
      <c r="L40" s="28">
        <f t="shared" si="4"/>
        <v>0</v>
      </c>
      <c r="M40" s="28">
        <f t="shared" si="4"/>
        <v>0</v>
      </c>
      <c r="N40" s="26">
        <f t="shared" si="2"/>
        <v>0</v>
      </c>
      <c r="O40" s="28"/>
      <c r="P40" s="27"/>
      <c r="Q40" s="27"/>
    </row>
    <row r="41" spans="1:17" ht="12.75">
      <c r="A41" s="10">
        <v>65</v>
      </c>
      <c r="B41" s="10" t="s">
        <v>94</v>
      </c>
      <c r="C41" s="26">
        <f aca="true" t="shared" si="6" ref="C41:K41">SUM(C42+T42)</f>
        <v>0</v>
      </c>
      <c r="D41" s="26">
        <f t="shared" si="6"/>
        <v>0</v>
      </c>
      <c r="E41" s="26">
        <f t="shared" si="6"/>
        <v>0</v>
      </c>
      <c r="F41" s="26">
        <f t="shared" si="6"/>
        <v>0</v>
      </c>
      <c r="G41" s="26">
        <f t="shared" si="6"/>
        <v>630000</v>
      </c>
      <c r="H41" s="26">
        <f t="shared" si="6"/>
        <v>0</v>
      </c>
      <c r="I41" s="26">
        <f t="shared" si="6"/>
        <v>0</v>
      </c>
      <c r="J41" s="26">
        <f t="shared" si="6"/>
        <v>0</v>
      </c>
      <c r="K41" s="26">
        <f t="shared" si="6"/>
        <v>0</v>
      </c>
      <c r="L41" s="29">
        <f t="shared" si="4"/>
        <v>630000</v>
      </c>
      <c r="M41" s="29">
        <f t="shared" si="4"/>
        <v>630000</v>
      </c>
      <c r="N41" s="26">
        <f t="shared" si="2"/>
        <v>0</v>
      </c>
      <c r="O41" s="29"/>
      <c r="P41" s="26">
        <v>630000</v>
      </c>
      <c r="Q41" s="26">
        <v>630000</v>
      </c>
    </row>
    <row r="42" spans="1:17" ht="12.75">
      <c r="A42" s="6">
        <v>65269</v>
      </c>
      <c r="B42" s="6" t="s">
        <v>17</v>
      </c>
      <c r="C42" s="28"/>
      <c r="D42" s="28"/>
      <c r="E42" s="28"/>
      <c r="F42" s="28"/>
      <c r="G42" s="28">
        <v>630000</v>
      </c>
      <c r="H42" s="28"/>
      <c r="I42" s="28"/>
      <c r="J42" s="28"/>
      <c r="K42" s="28"/>
      <c r="L42" s="28">
        <f t="shared" si="4"/>
        <v>630000</v>
      </c>
      <c r="M42" s="28">
        <f t="shared" si="4"/>
        <v>630000</v>
      </c>
      <c r="N42" s="26">
        <f t="shared" si="2"/>
        <v>0</v>
      </c>
      <c r="O42" s="28"/>
      <c r="P42" s="27"/>
      <c r="Q42" s="27"/>
    </row>
    <row r="43" spans="1:17" ht="12.75">
      <c r="A43" s="10">
        <v>66</v>
      </c>
      <c r="B43" s="10" t="s">
        <v>77</v>
      </c>
      <c r="C43" s="26">
        <f>SUM(C44:C47)</f>
        <v>0</v>
      </c>
      <c r="D43" s="26">
        <f aca="true" t="shared" si="7" ref="D43:K43">SUM(D44:D47)</f>
        <v>0</v>
      </c>
      <c r="E43" s="26">
        <f t="shared" si="7"/>
        <v>0</v>
      </c>
      <c r="F43" s="26">
        <f t="shared" si="7"/>
        <v>0</v>
      </c>
      <c r="G43" s="26">
        <f t="shared" si="7"/>
        <v>0</v>
      </c>
      <c r="H43" s="26">
        <f t="shared" si="7"/>
        <v>68000</v>
      </c>
      <c r="I43" s="26">
        <f t="shared" si="7"/>
        <v>0</v>
      </c>
      <c r="J43" s="26">
        <f t="shared" si="7"/>
        <v>0</v>
      </c>
      <c r="K43" s="26">
        <f t="shared" si="7"/>
        <v>0</v>
      </c>
      <c r="L43" s="29">
        <f t="shared" si="4"/>
        <v>68000</v>
      </c>
      <c r="M43" s="29">
        <f t="shared" si="4"/>
        <v>68000</v>
      </c>
      <c r="N43" s="26">
        <f t="shared" si="2"/>
        <v>0</v>
      </c>
      <c r="O43" s="29"/>
      <c r="P43" s="26">
        <v>68000</v>
      </c>
      <c r="Q43" s="26">
        <v>68000</v>
      </c>
    </row>
    <row r="44" spans="1:17" ht="12.75">
      <c r="A44" s="6">
        <v>66142</v>
      </c>
      <c r="B44" s="6" t="s">
        <v>18</v>
      </c>
      <c r="C44" s="28"/>
      <c r="D44" s="28"/>
      <c r="E44" s="28"/>
      <c r="F44" s="28"/>
      <c r="G44" s="28"/>
      <c r="H44" s="28"/>
      <c r="I44" s="28"/>
      <c r="J44" s="28"/>
      <c r="K44" s="28"/>
      <c r="L44" s="28">
        <f t="shared" si="4"/>
        <v>0</v>
      </c>
      <c r="M44" s="28">
        <f t="shared" si="4"/>
        <v>0</v>
      </c>
      <c r="N44" s="26">
        <f t="shared" si="2"/>
        <v>0</v>
      </c>
      <c r="O44" s="28"/>
      <c r="P44" s="27"/>
      <c r="Q44" s="27"/>
    </row>
    <row r="45" spans="1:17" ht="12.75">
      <c r="A45" s="6">
        <v>66151</v>
      </c>
      <c r="B45" s="6" t="s">
        <v>19</v>
      </c>
      <c r="C45" s="28"/>
      <c r="D45" s="28"/>
      <c r="E45" s="28"/>
      <c r="F45" s="28"/>
      <c r="G45" s="28"/>
      <c r="H45" s="28">
        <v>68000</v>
      </c>
      <c r="I45" s="28"/>
      <c r="J45" s="28"/>
      <c r="K45" s="28"/>
      <c r="L45" s="28">
        <f t="shared" si="4"/>
        <v>68000</v>
      </c>
      <c r="M45" s="28">
        <f t="shared" si="4"/>
        <v>68000</v>
      </c>
      <c r="N45" s="26">
        <f t="shared" si="2"/>
        <v>0</v>
      </c>
      <c r="O45" s="28"/>
      <c r="P45" s="27"/>
      <c r="Q45" s="27"/>
    </row>
    <row r="46" spans="1:17" ht="12.75">
      <c r="A46" s="6">
        <v>66314</v>
      </c>
      <c r="B46" s="6" t="s">
        <v>78</v>
      </c>
      <c r="C46" s="28"/>
      <c r="D46" s="28"/>
      <c r="E46" s="28"/>
      <c r="F46" s="28"/>
      <c r="G46" s="28"/>
      <c r="H46" s="28"/>
      <c r="I46" s="28"/>
      <c r="J46" s="28"/>
      <c r="K46" s="28"/>
      <c r="L46" s="28">
        <f t="shared" si="4"/>
        <v>0</v>
      </c>
      <c r="M46" s="28">
        <f t="shared" si="4"/>
        <v>0</v>
      </c>
      <c r="N46" s="26">
        <f t="shared" si="2"/>
        <v>0</v>
      </c>
      <c r="O46" s="28"/>
      <c r="P46" s="27"/>
      <c r="Q46" s="27"/>
    </row>
    <row r="47" spans="1:17" ht="12.75">
      <c r="A47" s="6">
        <v>66324</v>
      </c>
      <c r="B47" s="6" t="s">
        <v>79</v>
      </c>
      <c r="C47" s="28"/>
      <c r="D47" s="28"/>
      <c r="E47" s="28"/>
      <c r="F47" s="28"/>
      <c r="G47" s="28"/>
      <c r="H47" s="28"/>
      <c r="I47" s="28"/>
      <c r="J47" s="28"/>
      <c r="K47" s="28"/>
      <c r="L47" s="28">
        <f t="shared" si="4"/>
        <v>0</v>
      </c>
      <c r="M47" s="28">
        <f t="shared" si="4"/>
        <v>0</v>
      </c>
      <c r="N47" s="26">
        <f t="shared" si="2"/>
        <v>0</v>
      </c>
      <c r="O47" s="28"/>
      <c r="P47" s="27"/>
      <c r="Q47" s="27"/>
    </row>
    <row r="48" spans="1:17" ht="12.75">
      <c r="A48" s="10">
        <v>67</v>
      </c>
      <c r="B48" s="10" t="s">
        <v>20</v>
      </c>
      <c r="C48" s="26">
        <f>SUM(C49:C51)</f>
        <v>0</v>
      </c>
      <c r="D48" s="26">
        <f aca="true" t="shared" si="8" ref="D48:K48">SUM(D49:D51)</f>
        <v>684172</v>
      </c>
      <c r="E48" s="26">
        <f t="shared" si="8"/>
        <v>0</v>
      </c>
      <c r="F48" s="26">
        <f t="shared" si="8"/>
        <v>0</v>
      </c>
      <c r="G48" s="26">
        <f t="shared" si="8"/>
        <v>0</v>
      </c>
      <c r="H48" s="26">
        <f t="shared" si="8"/>
        <v>0</v>
      </c>
      <c r="I48" s="26">
        <f t="shared" si="8"/>
        <v>0</v>
      </c>
      <c r="J48" s="26">
        <f t="shared" si="8"/>
        <v>0</v>
      </c>
      <c r="K48" s="26">
        <f t="shared" si="8"/>
        <v>0</v>
      </c>
      <c r="L48" s="29">
        <f t="shared" si="4"/>
        <v>684172</v>
      </c>
      <c r="M48" s="29">
        <f t="shared" si="4"/>
        <v>684172</v>
      </c>
      <c r="N48" s="26">
        <f t="shared" si="2"/>
        <v>0</v>
      </c>
      <c r="O48" s="29"/>
      <c r="P48" s="26">
        <v>684172</v>
      </c>
      <c r="Q48" s="26">
        <v>684172</v>
      </c>
    </row>
    <row r="49" spans="1:17" ht="12.75">
      <c r="A49" s="6">
        <v>67111</v>
      </c>
      <c r="B49" s="6" t="s">
        <v>21</v>
      </c>
      <c r="C49" s="28"/>
      <c r="D49" s="28">
        <v>684172</v>
      </c>
      <c r="E49" s="28"/>
      <c r="F49" s="28"/>
      <c r="G49" s="28"/>
      <c r="H49" s="28"/>
      <c r="I49" s="28"/>
      <c r="J49" s="28"/>
      <c r="K49" s="28"/>
      <c r="L49" s="28">
        <f t="shared" si="4"/>
        <v>684172</v>
      </c>
      <c r="M49" s="28">
        <f t="shared" si="4"/>
        <v>684172</v>
      </c>
      <c r="N49" s="26">
        <f t="shared" si="2"/>
        <v>0</v>
      </c>
      <c r="O49" s="28"/>
      <c r="P49" s="27">
        <v>0</v>
      </c>
      <c r="Q49" s="27">
        <v>0</v>
      </c>
    </row>
    <row r="50" spans="1:17" ht="12.75">
      <c r="A50" s="6">
        <v>67121</v>
      </c>
      <c r="B50" s="6" t="s">
        <v>80</v>
      </c>
      <c r="C50" s="28"/>
      <c r="D50" s="28"/>
      <c r="E50" s="28"/>
      <c r="F50" s="28"/>
      <c r="G50" s="28"/>
      <c r="H50" s="28"/>
      <c r="I50" s="28"/>
      <c r="J50" s="28"/>
      <c r="K50" s="28"/>
      <c r="L50" s="28">
        <f t="shared" si="4"/>
        <v>0</v>
      </c>
      <c r="M50" s="28">
        <f t="shared" si="4"/>
        <v>0</v>
      </c>
      <c r="N50" s="26">
        <f t="shared" si="2"/>
        <v>0</v>
      </c>
      <c r="O50" s="28"/>
      <c r="P50" s="27"/>
      <c r="Q50" s="27"/>
    </row>
    <row r="51" spans="1:17" ht="12.75">
      <c r="A51" s="6">
        <v>67141</v>
      </c>
      <c r="B51" s="6" t="s">
        <v>159</v>
      </c>
      <c r="C51" s="28"/>
      <c r="D51" s="28"/>
      <c r="E51" s="28"/>
      <c r="F51" s="28"/>
      <c r="G51" s="28"/>
      <c r="H51" s="28"/>
      <c r="I51" s="28"/>
      <c r="J51" s="28"/>
      <c r="K51" s="28"/>
      <c r="L51" s="28">
        <f t="shared" si="4"/>
        <v>0</v>
      </c>
      <c r="M51" s="28">
        <f t="shared" si="4"/>
        <v>0</v>
      </c>
      <c r="N51" s="26">
        <f t="shared" si="2"/>
        <v>0</v>
      </c>
      <c r="O51" s="28"/>
      <c r="P51" s="27"/>
      <c r="Q51" s="27"/>
    </row>
    <row r="52" spans="1:17" ht="12.75">
      <c r="A52" s="10">
        <v>7</v>
      </c>
      <c r="B52" s="10" t="s">
        <v>89</v>
      </c>
      <c r="C52" s="26">
        <f aca="true" t="shared" si="9" ref="C52:K52">SUM(C53+S53)</f>
        <v>0</v>
      </c>
      <c r="D52" s="26">
        <f t="shared" si="9"/>
        <v>0</v>
      </c>
      <c r="E52" s="26">
        <f t="shared" si="9"/>
        <v>0</v>
      </c>
      <c r="F52" s="26">
        <f t="shared" si="9"/>
        <v>0</v>
      </c>
      <c r="G52" s="26">
        <f t="shared" si="9"/>
        <v>0</v>
      </c>
      <c r="H52" s="26">
        <f t="shared" si="9"/>
        <v>0</v>
      </c>
      <c r="I52" s="26">
        <f t="shared" si="9"/>
        <v>0</v>
      </c>
      <c r="J52" s="26">
        <f t="shared" si="9"/>
        <v>0</v>
      </c>
      <c r="K52" s="26">
        <f t="shared" si="9"/>
        <v>0</v>
      </c>
      <c r="L52" s="29">
        <f t="shared" si="4"/>
        <v>0</v>
      </c>
      <c r="M52" s="29">
        <f t="shared" si="4"/>
        <v>0</v>
      </c>
      <c r="N52" s="26">
        <f t="shared" si="2"/>
        <v>0</v>
      </c>
      <c r="O52" s="29"/>
      <c r="P52" s="26">
        <f>SUM(P53:P53)</f>
        <v>0</v>
      </c>
      <c r="Q52" s="26">
        <f>SUM(Q53:Q53)</f>
        <v>0</v>
      </c>
    </row>
    <row r="53" spans="1:17" ht="12.75">
      <c r="A53" s="10">
        <v>72</v>
      </c>
      <c r="B53" s="10" t="s">
        <v>134</v>
      </c>
      <c r="C53" s="26">
        <f>SUM(C54:C56)</f>
        <v>0</v>
      </c>
      <c r="D53" s="26">
        <f aca="true" t="shared" si="10" ref="D53:K53">SUM(D54:D56)</f>
        <v>0</v>
      </c>
      <c r="E53" s="26">
        <f t="shared" si="10"/>
        <v>0</v>
      </c>
      <c r="F53" s="26">
        <f t="shared" si="10"/>
        <v>0</v>
      </c>
      <c r="G53" s="26">
        <f t="shared" si="10"/>
        <v>0</v>
      </c>
      <c r="H53" s="26">
        <f t="shared" si="10"/>
        <v>0</v>
      </c>
      <c r="I53" s="26">
        <f t="shared" si="10"/>
        <v>0</v>
      </c>
      <c r="J53" s="26">
        <f t="shared" si="10"/>
        <v>0</v>
      </c>
      <c r="K53" s="26">
        <f t="shared" si="10"/>
        <v>0</v>
      </c>
      <c r="L53" s="29">
        <f t="shared" si="4"/>
        <v>0</v>
      </c>
      <c r="M53" s="29">
        <f t="shared" si="4"/>
        <v>0</v>
      </c>
      <c r="N53" s="26">
        <f t="shared" si="2"/>
        <v>0</v>
      </c>
      <c r="O53" s="29"/>
      <c r="P53" s="26"/>
      <c r="Q53" s="26"/>
    </row>
    <row r="54" spans="1:17" ht="12.75">
      <c r="A54" s="6">
        <v>72129</v>
      </c>
      <c r="B54" s="6" t="s">
        <v>22</v>
      </c>
      <c r="C54" s="28"/>
      <c r="D54" s="28"/>
      <c r="E54" s="28"/>
      <c r="F54" s="28"/>
      <c r="G54" s="28"/>
      <c r="H54" s="28"/>
      <c r="I54" s="28"/>
      <c r="J54" s="28"/>
      <c r="K54" s="28"/>
      <c r="L54" s="28">
        <f t="shared" si="4"/>
        <v>0</v>
      </c>
      <c r="M54" s="28">
        <f t="shared" si="4"/>
        <v>0</v>
      </c>
      <c r="N54" s="26">
        <f t="shared" si="2"/>
        <v>0</v>
      </c>
      <c r="O54" s="28"/>
      <c r="P54" s="27"/>
      <c r="Q54" s="27"/>
    </row>
    <row r="55" spans="1:17" ht="12.75">
      <c r="A55" s="6">
        <v>72273</v>
      </c>
      <c r="B55" s="6" t="s">
        <v>23</v>
      </c>
      <c r="C55" s="28"/>
      <c r="D55" s="28"/>
      <c r="E55" s="28"/>
      <c r="F55" s="28"/>
      <c r="G55" s="28"/>
      <c r="H55" s="28"/>
      <c r="I55" s="28"/>
      <c r="J55" s="28"/>
      <c r="K55" s="28"/>
      <c r="L55" s="28">
        <f t="shared" si="4"/>
        <v>0</v>
      </c>
      <c r="M55" s="28">
        <f t="shared" si="4"/>
        <v>0</v>
      </c>
      <c r="N55" s="26">
        <f t="shared" si="2"/>
        <v>0</v>
      </c>
      <c r="O55" s="28"/>
      <c r="P55" s="27"/>
      <c r="Q55" s="27"/>
    </row>
    <row r="56" spans="1:17" ht="12.75">
      <c r="A56" s="6">
        <v>72319</v>
      </c>
      <c r="B56" s="6" t="s">
        <v>24</v>
      </c>
      <c r="C56" s="28"/>
      <c r="D56" s="28"/>
      <c r="E56" s="28"/>
      <c r="F56" s="28"/>
      <c r="G56" s="28"/>
      <c r="H56" s="28"/>
      <c r="I56" s="28"/>
      <c r="J56" s="28"/>
      <c r="K56" s="28"/>
      <c r="L56" s="28">
        <f t="shared" si="4"/>
        <v>0</v>
      </c>
      <c r="M56" s="28">
        <f t="shared" si="4"/>
        <v>0</v>
      </c>
      <c r="N56" s="26">
        <f t="shared" si="2"/>
        <v>0</v>
      </c>
      <c r="O56" s="28"/>
      <c r="P56" s="27"/>
      <c r="Q56" s="27"/>
    </row>
    <row r="57" spans="1:17" ht="12.75">
      <c r="A57" s="10">
        <v>8</v>
      </c>
      <c r="B57" s="10" t="s">
        <v>98</v>
      </c>
      <c r="C57" s="26">
        <f aca="true" t="shared" si="11" ref="C57:K57">SUM(C58+T58)</f>
        <v>0</v>
      </c>
      <c r="D57" s="26">
        <f t="shared" si="11"/>
        <v>0</v>
      </c>
      <c r="E57" s="26">
        <f t="shared" si="11"/>
        <v>0</v>
      </c>
      <c r="F57" s="26">
        <f t="shared" si="11"/>
        <v>0</v>
      </c>
      <c r="G57" s="26">
        <f t="shared" si="11"/>
        <v>0</v>
      </c>
      <c r="H57" s="26">
        <f t="shared" si="11"/>
        <v>0</v>
      </c>
      <c r="I57" s="26">
        <f t="shared" si="11"/>
        <v>0</v>
      </c>
      <c r="J57" s="26">
        <f t="shared" si="11"/>
        <v>0</v>
      </c>
      <c r="K57" s="26">
        <f t="shared" si="11"/>
        <v>0</v>
      </c>
      <c r="L57" s="29">
        <f t="shared" si="4"/>
        <v>0</v>
      </c>
      <c r="M57" s="29">
        <f t="shared" si="4"/>
        <v>0</v>
      </c>
      <c r="N57" s="26">
        <f t="shared" si="2"/>
        <v>0</v>
      </c>
      <c r="O57" s="29"/>
      <c r="P57" s="26">
        <f>SUM(P101:P101)</f>
        <v>0</v>
      </c>
      <c r="Q57" s="26">
        <f>SUM(Q101:Q101)</f>
        <v>0</v>
      </c>
    </row>
    <row r="58" spans="1:17" ht="12.75">
      <c r="A58" s="10">
        <v>84</v>
      </c>
      <c r="B58" s="10" t="s">
        <v>135</v>
      </c>
      <c r="C58" s="26">
        <f aca="true" t="shared" si="12" ref="C58:K58">SUM(C59+S59)</f>
        <v>0</v>
      </c>
      <c r="D58" s="26">
        <f t="shared" si="12"/>
        <v>0</v>
      </c>
      <c r="E58" s="26">
        <f t="shared" si="12"/>
        <v>0</v>
      </c>
      <c r="F58" s="26">
        <f t="shared" si="12"/>
        <v>0</v>
      </c>
      <c r="G58" s="26">
        <f t="shared" si="12"/>
        <v>0</v>
      </c>
      <c r="H58" s="26">
        <f t="shared" si="12"/>
        <v>0</v>
      </c>
      <c r="I58" s="26">
        <f t="shared" si="12"/>
        <v>0</v>
      </c>
      <c r="J58" s="26">
        <f t="shared" si="12"/>
        <v>0</v>
      </c>
      <c r="K58" s="26">
        <f t="shared" si="12"/>
        <v>0</v>
      </c>
      <c r="L58" s="29">
        <f t="shared" si="4"/>
        <v>0</v>
      </c>
      <c r="M58" s="29">
        <f t="shared" si="4"/>
        <v>0</v>
      </c>
      <c r="N58" s="26">
        <f t="shared" si="2"/>
        <v>0</v>
      </c>
      <c r="O58" s="29"/>
      <c r="P58" s="26">
        <f>SUM(P59:P59)</f>
        <v>0</v>
      </c>
      <c r="Q58" s="26">
        <f>SUM(Q59:Q59)</f>
        <v>0</v>
      </c>
    </row>
    <row r="59" spans="1:17" ht="12.75">
      <c r="A59" s="6">
        <v>84221</v>
      </c>
      <c r="B59" s="6" t="s">
        <v>97</v>
      </c>
      <c r="C59" s="28"/>
      <c r="D59" s="28"/>
      <c r="E59" s="28"/>
      <c r="F59" s="28"/>
      <c r="G59" s="28"/>
      <c r="H59" s="28"/>
      <c r="I59" s="28"/>
      <c r="J59" s="28"/>
      <c r="K59" s="28"/>
      <c r="L59" s="28">
        <f t="shared" si="4"/>
        <v>0</v>
      </c>
      <c r="M59" s="28">
        <f t="shared" si="4"/>
        <v>0</v>
      </c>
      <c r="N59" s="26">
        <f t="shared" si="2"/>
        <v>0</v>
      </c>
      <c r="O59" s="28"/>
      <c r="P59" s="27"/>
      <c r="Q59" s="27"/>
    </row>
    <row r="60" spans="1:17" ht="12.75">
      <c r="A60" s="6"/>
      <c r="B60" s="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6">
        <f t="shared" si="2"/>
        <v>0</v>
      </c>
      <c r="O60" s="28"/>
      <c r="P60" s="27"/>
      <c r="Q60" s="27"/>
    </row>
    <row r="61" spans="1:17" ht="12.75">
      <c r="A61" s="6"/>
      <c r="B61" s="10" t="s">
        <v>132</v>
      </c>
      <c r="C61" s="26">
        <f aca="true" t="shared" si="13" ref="C61:Q61">SUM(C10+C52+C57)</f>
        <v>0</v>
      </c>
      <c r="D61" s="26">
        <f t="shared" si="13"/>
        <v>684172</v>
      </c>
      <c r="E61" s="26">
        <f t="shared" si="13"/>
        <v>0</v>
      </c>
      <c r="F61" s="26">
        <f t="shared" si="13"/>
        <v>0</v>
      </c>
      <c r="G61" s="26">
        <f t="shared" si="13"/>
        <v>630000</v>
      </c>
      <c r="H61" s="26">
        <f t="shared" si="13"/>
        <v>68000</v>
      </c>
      <c r="I61" s="26">
        <f t="shared" si="13"/>
        <v>0</v>
      </c>
      <c r="J61" s="26">
        <f t="shared" si="13"/>
        <v>0</v>
      </c>
      <c r="K61" s="26">
        <f t="shared" si="13"/>
        <v>0</v>
      </c>
      <c r="L61" s="26">
        <f t="shared" si="13"/>
        <v>1382172</v>
      </c>
      <c r="M61" s="26">
        <f t="shared" si="13"/>
        <v>1382172</v>
      </c>
      <c r="N61" s="26">
        <f t="shared" si="2"/>
        <v>0</v>
      </c>
      <c r="O61" s="26"/>
      <c r="P61" s="26">
        <f t="shared" si="13"/>
        <v>1382172</v>
      </c>
      <c r="Q61" s="26">
        <f t="shared" si="13"/>
        <v>1382172</v>
      </c>
    </row>
    <row r="62" spans="1:17" ht="12.75">
      <c r="A62" s="43"/>
      <c r="B62" s="1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 ht="12.75">
      <c r="A63" s="43"/>
      <c r="B63" s="1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ht="12.75">
      <c r="A64" s="43"/>
      <c r="B64" s="1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1:17" ht="12.75">
      <c r="A65" s="43"/>
      <c r="B65" s="1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 ht="12.75">
      <c r="A66" s="43"/>
      <c r="B66" s="1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1:17" ht="12.75">
      <c r="A67" s="43"/>
      <c r="B67" s="1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 ht="12.75">
      <c r="A68" s="43"/>
      <c r="B68" s="1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ht="12.75">
      <c r="A69" s="43"/>
      <c r="B69" s="1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ht="12.75">
      <c r="A70" s="43"/>
      <c r="B70" s="1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43"/>
      <c r="B71" s="1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1:15" ht="12.75">
      <c r="A72" s="52" t="s">
        <v>160</v>
      </c>
      <c r="B72" s="53"/>
      <c r="C72" s="53"/>
      <c r="D72" s="13"/>
      <c r="E72" s="13"/>
      <c r="F72" s="13"/>
      <c r="G72" s="14"/>
      <c r="H72" s="14"/>
      <c r="I72" s="14"/>
      <c r="J72" s="14"/>
      <c r="K72" s="14"/>
      <c r="L72" s="14"/>
      <c r="M72" s="2"/>
      <c r="N72" s="2"/>
      <c r="O72" s="2"/>
    </row>
    <row r="73" spans="1:15" ht="12.75">
      <c r="A73" s="13"/>
      <c r="B73" s="13"/>
      <c r="C73" s="13"/>
      <c r="D73" s="13"/>
      <c r="E73" s="13"/>
      <c r="F73" s="13"/>
      <c r="G73" s="14"/>
      <c r="H73" s="14"/>
      <c r="I73" s="14"/>
      <c r="J73" s="14"/>
      <c r="K73" s="14"/>
      <c r="L73" s="14"/>
      <c r="M73" s="2"/>
      <c r="N73" s="2"/>
      <c r="O73" s="2"/>
    </row>
    <row r="74" spans="1:15" ht="12.75">
      <c r="A74" s="13"/>
      <c r="B74" s="50" t="s">
        <v>142</v>
      </c>
      <c r="C74" s="50"/>
      <c r="D74" s="13"/>
      <c r="E74" s="13"/>
      <c r="F74" s="13"/>
      <c r="G74" s="14"/>
      <c r="H74" s="14"/>
      <c r="I74" s="14"/>
      <c r="J74" s="14"/>
      <c r="K74" s="14"/>
      <c r="L74" s="14"/>
      <c r="M74" s="2"/>
      <c r="N74" s="2"/>
      <c r="O74" s="2"/>
    </row>
    <row r="75" spans="1:15" ht="12.75">
      <c r="A75" s="13"/>
      <c r="B75" s="50" t="s">
        <v>155</v>
      </c>
      <c r="C75" s="51"/>
      <c r="D75" s="51"/>
      <c r="E75" s="51"/>
      <c r="F75" s="51"/>
      <c r="G75" s="14"/>
      <c r="H75" s="14"/>
      <c r="I75" s="14"/>
      <c r="J75" s="14"/>
      <c r="K75" s="14"/>
      <c r="L75" s="14"/>
      <c r="M75" s="2"/>
      <c r="N75" s="2"/>
      <c r="O75" s="2"/>
    </row>
    <row r="76" spans="1:15" ht="12.75">
      <c r="A76" s="13"/>
      <c r="B76" s="50" t="s">
        <v>156</v>
      </c>
      <c r="C76" s="51"/>
      <c r="D76" s="51"/>
      <c r="E76" s="51"/>
      <c r="F76" s="51"/>
      <c r="G76" s="14"/>
      <c r="H76" s="14"/>
      <c r="I76" s="14"/>
      <c r="J76" s="14"/>
      <c r="K76" s="14"/>
      <c r="L76" s="14"/>
      <c r="M76" s="2"/>
      <c r="N76" s="2"/>
      <c r="O76" s="2"/>
    </row>
    <row r="77" spans="1:15" ht="12.75">
      <c r="A77" s="13"/>
      <c r="B77" s="13" t="s">
        <v>118</v>
      </c>
      <c r="C77" s="13"/>
      <c r="D77" s="13"/>
      <c r="E77" s="13"/>
      <c r="F77" s="13"/>
      <c r="G77" s="14"/>
      <c r="H77" s="14"/>
      <c r="I77" s="14"/>
      <c r="J77" s="14"/>
      <c r="K77" s="14"/>
      <c r="L77" s="14"/>
      <c r="M77" s="2"/>
      <c r="N77" s="2"/>
      <c r="O77" s="2"/>
    </row>
    <row r="78" spans="1:15" ht="12.75">
      <c r="A78" s="13"/>
      <c r="B78" s="13"/>
      <c r="C78" s="13"/>
      <c r="D78" s="13"/>
      <c r="E78" s="13"/>
      <c r="F78" s="13"/>
      <c r="G78" s="14"/>
      <c r="H78" s="14"/>
      <c r="I78" s="14"/>
      <c r="J78" s="14"/>
      <c r="K78" s="14"/>
      <c r="L78" s="14"/>
      <c r="M78" s="2"/>
      <c r="N78" s="2"/>
      <c r="O78" s="2"/>
    </row>
    <row r="79" spans="1:17" ht="12.75">
      <c r="A79" s="10">
        <v>3</v>
      </c>
      <c r="B79" s="10" t="s">
        <v>26</v>
      </c>
      <c r="C79" s="26"/>
      <c r="D79" s="26">
        <f>SUM(D80+D85+D123)</f>
        <v>657922</v>
      </c>
      <c r="E79" s="26"/>
      <c r="F79" s="26"/>
      <c r="G79" s="26"/>
      <c r="H79" s="26"/>
      <c r="I79" s="26"/>
      <c r="J79" s="26"/>
      <c r="K79" s="26"/>
      <c r="L79" s="26">
        <v>657922</v>
      </c>
      <c r="M79" s="26">
        <f>SUM(D79+F79)</f>
        <v>657922</v>
      </c>
      <c r="N79" s="26">
        <f aca="true" t="shared" si="14" ref="N79:N110">SUM(M79-L79)</f>
        <v>0</v>
      </c>
      <c r="O79" s="26"/>
      <c r="P79" s="26">
        <f>SUM(P80+P85+P123)</f>
        <v>657922</v>
      </c>
      <c r="Q79" s="26">
        <f>SUM(Q80+Q85+Q123)</f>
        <v>657922</v>
      </c>
    </row>
    <row r="80" spans="1:17" ht="12.75">
      <c r="A80" s="10">
        <v>31</v>
      </c>
      <c r="B80" s="10" t="s">
        <v>27</v>
      </c>
      <c r="C80" s="26"/>
      <c r="D80" s="26">
        <f>SUM(D81:D84)</f>
        <v>0</v>
      </c>
      <c r="E80" s="26"/>
      <c r="F80" s="26"/>
      <c r="G80" s="26"/>
      <c r="H80" s="26"/>
      <c r="I80" s="26"/>
      <c r="J80" s="26"/>
      <c r="K80" s="26"/>
      <c r="L80" s="26">
        <v>0</v>
      </c>
      <c r="M80" s="26">
        <f aca="true" t="shared" si="15" ref="M80:M126">SUM(D80+F80)</f>
        <v>0</v>
      </c>
      <c r="N80" s="26">
        <f t="shared" si="14"/>
        <v>0</v>
      </c>
      <c r="O80" s="26"/>
      <c r="P80" s="26"/>
      <c r="Q80" s="26"/>
    </row>
    <row r="81" spans="1:17" ht="12.75">
      <c r="A81" s="6">
        <v>31111</v>
      </c>
      <c r="B81" s="6" t="s">
        <v>28</v>
      </c>
      <c r="C81" s="28"/>
      <c r="D81" s="28"/>
      <c r="E81" s="28"/>
      <c r="F81" s="28"/>
      <c r="G81" s="26"/>
      <c r="H81" s="26"/>
      <c r="I81" s="26"/>
      <c r="J81" s="26"/>
      <c r="K81" s="26"/>
      <c r="L81" s="27">
        <v>0</v>
      </c>
      <c r="M81" s="27">
        <f t="shared" si="15"/>
        <v>0</v>
      </c>
      <c r="N81" s="26">
        <f t="shared" si="14"/>
        <v>0</v>
      </c>
      <c r="O81" s="27"/>
      <c r="P81" s="28"/>
      <c r="Q81" s="28"/>
    </row>
    <row r="82" spans="1:17" ht="12.75">
      <c r="A82" s="6">
        <v>31219</v>
      </c>
      <c r="B82" s="6" t="s">
        <v>29</v>
      </c>
      <c r="C82" s="28"/>
      <c r="D82" s="28"/>
      <c r="E82" s="28"/>
      <c r="F82" s="28"/>
      <c r="G82" s="26"/>
      <c r="H82" s="26"/>
      <c r="I82" s="26"/>
      <c r="J82" s="26"/>
      <c r="K82" s="26"/>
      <c r="L82" s="27">
        <v>0</v>
      </c>
      <c r="M82" s="27">
        <f t="shared" si="15"/>
        <v>0</v>
      </c>
      <c r="N82" s="26">
        <f t="shared" si="14"/>
        <v>0</v>
      </c>
      <c r="O82" s="27"/>
      <c r="P82" s="28"/>
      <c r="Q82" s="28"/>
    </row>
    <row r="83" spans="1:17" ht="12.75">
      <c r="A83" s="6">
        <v>31321</v>
      </c>
      <c r="B83" s="6" t="s">
        <v>30</v>
      </c>
      <c r="C83" s="28"/>
      <c r="D83" s="28"/>
      <c r="E83" s="28"/>
      <c r="F83" s="28"/>
      <c r="G83" s="26"/>
      <c r="H83" s="26"/>
      <c r="I83" s="26"/>
      <c r="J83" s="26"/>
      <c r="K83" s="26"/>
      <c r="L83" s="27">
        <v>0</v>
      </c>
      <c r="M83" s="27">
        <f t="shared" si="15"/>
        <v>0</v>
      </c>
      <c r="N83" s="26">
        <f t="shared" si="14"/>
        <v>0</v>
      </c>
      <c r="O83" s="27"/>
      <c r="P83" s="28"/>
      <c r="Q83" s="28"/>
    </row>
    <row r="84" spans="1:17" ht="12.75">
      <c r="A84" s="6">
        <v>31332</v>
      </c>
      <c r="B84" s="6" t="s">
        <v>31</v>
      </c>
      <c r="C84" s="28"/>
      <c r="D84" s="28"/>
      <c r="E84" s="28"/>
      <c r="F84" s="28"/>
      <c r="G84" s="26"/>
      <c r="H84" s="26"/>
      <c r="I84" s="26"/>
      <c r="J84" s="26"/>
      <c r="K84" s="26"/>
      <c r="L84" s="27">
        <v>0</v>
      </c>
      <c r="M84" s="27">
        <f t="shared" si="15"/>
        <v>0</v>
      </c>
      <c r="N84" s="26">
        <f t="shared" si="14"/>
        <v>0</v>
      </c>
      <c r="O84" s="27"/>
      <c r="P84" s="28"/>
      <c r="Q84" s="28"/>
    </row>
    <row r="85" spans="1:17" ht="12.75">
      <c r="A85" s="10">
        <v>32</v>
      </c>
      <c r="B85" s="10" t="s">
        <v>32</v>
      </c>
      <c r="C85" s="26"/>
      <c r="D85" s="26">
        <f>SUM(D86:D122)</f>
        <v>653822</v>
      </c>
      <c r="E85" s="26"/>
      <c r="F85" s="26"/>
      <c r="G85" s="26"/>
      <c r="H85" s="26"/>
      <c r="I85" s="26"/>
      <c r="J85" s="26"/>
      <c r="K85" s="26"/>
      <c r="L85" s="26">
        <v>653822</v>
      </c>
      <c r="M85" s="26">
        <f t="shared" si="15"/>
        <v>653822</v>
      </c>
      <c r="N85" s="26">
        <f t="shared" si="14"/>
        <v>0</v>
      </c>
      <c r="O85" s="26"/>
      <c r="P85" s="26">
        <v>653822</v>
      </c>
      <c r="Q85" s="26">
        <v>653822</v>
      </c>
    </row>
    <row r="86" spans="1:17" ht="12.75">
      <c r="A86" s="6">
        <v>32119</v>
      </c>
      <c r="B86" s="6" t="s">
        <v>96</v>
      </c>
      <c r="C86" s="28"/>
      <c r="D86" s="28">
        <v>10000</v>
      </c>
      <c r="E86" s="28"/>
      <c r="F86" s="28"/>
      <c r="G86" s="26"/>
      <c r="H86" s="26"/>
      <c r="I86" s="26"/>
      <c r="J86" s="26"/>
      <c r="K86" s="26"/>
      <c r="L86" s="27">
        <v>10000</v>
      </c>
      <c r="M86" s="27">
        <f t="shared" si="15"/>
        <v>10000</v>
      </c>
      <c r="N86" s="26">
        <f t="shared" si="14"/>
        <v>0</v>
      </c>
      <c r="O86" s="27"/>
      <c r="P86" s="28"/>
      <c r="Q86" s="28"/>
    </row>
    <row r="87" spans="1:17" ht="12.75">
      <c r="A87" s="6">
        <v>32121</v>
      </c>
      <c r="B87" s="6" t="s">
        <v>81</v>
      </c>
      <c r="C87" s="28"/>
      <c r="D87" s="28">
        <v>56000</v>
      </c>
      <c r="E87" s="28"/>
      <c r="F87" s="28"/>
      <c r="G87" s="26"/>
      <c r="H87" s="26"/>
      <c r="I87" s="26"/>
      <c r="J87" s="26"/>
      <c r="K87" s="26"/>
      <c r="L87" s="27">
        <v>56000</v>
      </c>
      <c r="M87" s="27">
        <f t="shared" si="15"/>
        <v>56000</v>
      </c>
      <c r="N87" s="26">
        <f t="shared" si="14"/>
        <v>0</v>
      </c>
      <c r="O87" s="27"/>
      <c r="P87" s="28"/>
      <c r="Q87" s="28"/>
    </row>
    <row r="88" spans="1:17" ht="12.75">
      <c r="A88" s="6">
        <v>32131</v>
      </c>
      <c r="B88" s="6" t="s">
        <v>33</v>
      </c>
      <c r="C88" s="28"/>
      <c r="D88" s="28">
        <v>2000</v>
      </c>
      <c r="E88" s="28"/>
      <c r="F88" s="28"/>
      <c r="G88" s="26"/>
      <c r="H88" s="26"/>
      <c r="I88" s="26"/>
      <c r="J88" s="26"/>
      <c r="K88" s="26"/>
      <c r="L88" s="27">
        <v>2000</v>
      </c>
      <c r="M88" s="27">
        <f t="shared" si="15"/>
        <v>2000</v>
      </c>
      <c r="N88" s="26">
        <f t="shared" si="14"/>
        <v>0</v>
      </c>
      <c r="O88" s="27"/>
      <c r="P88" s="28"/>
      <c r="Q88" s="28"/>
    </row>
    <row r="89" spans="1:17" ht="12.75">
      <c r="A89" s="6">
        <v>32149</v>
      </c>
      <c r="B89" s="6" t="s">
        <v>34</v>
      </c>
      <c r="C89" s="28"/>
      <c r="D89" s="28"/>
      <c r="E89" s="28"/>
      <c r="F89" s="28"/>
      <c r="G89" s="26"/>
      <c r="H89" s="26"/>
      <c r="I89" s="26"/>
      <c r="J89" s="26"/>
      <c r="K89" s="26"/>
      <c r="L89" s="27">
        <v>0</v>
      </c>
      <c r="M89" s="27">
        <f t="shared" si="15"/>
        <v>0</v>
      </c>
      <c r="N89" s="26">
        <f t="shared" si="14"/>
        <v>0</v>
      </c>
      <c r="O89" s="27"/>
      <c r="P89" s="28"/>
      <c r="Q89" s="28"/>
    </row>
    <row r="90" spans="1:17" ht="12.75">
      <c r="A90" s="6">
        <v>32211</v>
      </c>
      <c r="B90" s="6" t="s">
        <v>37</v>
      </c>
      <c r="C90" s="28"/>
      <c r="D90" s="28">
        <v>12172</v>
      </c>
      <c r="E90" s="28"/>
      <c r="F90" s="28"/>
      <c r="G90" s="26"/>
      <c r="H90" s="26"/>
      <c r="I90" s="26"/>
      <c r="J90" s="26"/>
      <c r="K90" s="26"/>
      <c r="L90" s="27">
        <v>12172</v>
      </c>
      <c r="M90" s="27">
        <f t="shared" si="15"/>
        <v>12172</v>
      </c>
      <c r="N90" s="26">
        <f t="shared" si="14"/>
        <v>0</v>
      </c>
      <c r="O90" s="27"/>
      <c r="P90" s="28"/>
      <c r="Q90" s="28"/>
    </row>
    <row r="91" spans="1:17" ht="12.75">
      <c r="A91" s="6">
        <v>32219</v>
      </c>
      <c r="B91" s="6" t="s">
        <v>95</v>
      </c>
      <c r="C91" s="28"/>
      <c r="D91" s="28">
        <v>30000</v>
      </c>
      <c r="E91" s="28"/>
      <c r="F91" s="28"/>
      <c r="G91" s="26"/>
      <c r="H91" s="26"/>
      <c r="I91" s="26"/>
      <c r="J91" s="26"/>
      <c r="K91" s="26"/>
      <c r="L91" s="27">
        <v>30000</v>
      </c>
      <c r="M91" s="27">
        <f t="shared" si="15"/>
        <v>30000</v>
      </c>
      <c r="N91" s="26">
        <f t="shared" si="14"/>
        <v>0</v>
      </c>
      <c r="O91" s="27"/>
      <c r="P91" s="28"/>
      <c r="Q91" s="28"/>
    </row>
    <row r="92" spans="1:17" ht="12.75">
      <c r="A92" s="6">
        <v>32229</v>
      </c>
      <c r="B92" s="6" t="s">
        <v>38</v>
      </c>
      <c r="C92" s="28"/>
      <c r="D92" s="28">
        <v>220000</v>
      </c>
      <c r="E92" s="28"/>
      <c r="F92" s="28"/>
      <c r="G92" s="26"/>
      <c r="H92" s="26"/>
      <c r="I92" s="26"/>
      <c r="J92" s="26"/>
      <c r="K92" s="26"/>
      <c r="L92" s="27">
        <v>220000</v>
      </c>
      <c r="M92" s="27">
        <f t="shared" si="15"/>
        <v>220000</v>
      </c>
      <c r="N92" s="26">
        <f t="shared" si="14"/>
        <v>0</v>
      </c>
      <c r="O92" s="27"/>
      <c r="P92" s="28"/>
      <c r="Q92" s="28"/>
    </row>
    <row r="93" spans="1:17" ht="12.75">
      <c r="A93" s="6">
        <v>32231</v>
      </c>
      <c r="B93" s="6" t="s">
        <v>39</v>
      </c>
      <c r="C93" s="28"/>
      <c r="D93" s="28">
        <v>60000</v>
      </c>
      <c r="E93" s="28"/>
      <c r="F93" s="28"/>
      <c r="G93" s="26"/>
      <c r="H93" s="26"/>
      <c r="I93" s="26"/>
      <c r="J93" s="26"/>
      <c r="K93" s="26"/>
      <c r="L93" s="27">
        <v>60000</v>
      </c>
      <c r="M93" s="27">
        <f t="shared" si="15"/>
        <v>60000</v>
      </c>
      <c r="N93" s="26">
        <f t="shared" si="14"/>
        <v>0</v>
      </c>
      <c r="O93" s="27"/>
      <c r="P93" s="28"/>
      <c r="Q93" s="28"/>
    </row>
    <row r="94" spans="1:17" ht="12.75">
      <c r="A94" s="6">
        <v>32233</v>
      </c>
      <c r="B94" s="6" t="s">
        <v>40</v>
      </c>
      <c r="C94" s="28"/>
      <c r="D94" s="28">
        <v>95000</v>
      </c>
      <c r="E94" s="28"/>
      <c r="F94" s="28"/>
      <c r="G94" s="26"/>
      <c r="H94" s="26"/>
      <c r="I94" s="26"/>
      <c r="J94" s="26"/>
      <c r="K94" s="26"/>
      <c r="L94" s="27">
        <v>95000</v>
      </c>
      <c r="M94" s="27">
        <f t="shared" si="15"/>
        <v>95000</v>
      </c>
      <c r="N94" s="26">
        <f t="shared" si="14"/>
        <v>0</v>
      </c>
      <c r="O94" s="27"/>
      <c r="P94" s="28"/>
      <c r="Q94" s="28"/>
    </row>
    <row r="95" spans="1:17" ht="12.75">
      <c r="A95" s="6">
        <v>32234</v>
      </c>
      <c r="B95" s="6" t="s">
        <v>41</v>
      </c>
      <c r="C95" s="28"/>
      <c r="D95" s="28">
        <v>300</v>
      </c>
      <c r="E95" s="28"/>
      <c r="F95" s="28"/>
      <c r="G95" s="26"/>
      <c r="H95" s="26"/>
      <c r="I95" s="26"/>
      <c r="J95" s="26"/>
      <c r="K95" s="26"/>
      <c r="L95" s="27">
        <v>300</v>
      </c>
      <c r="M95" s="27">
        <f t="shared" si="15"/>
        <v>300</v>
      </c>
      <c r="N95" s="26">
        <f t="shared" si="14"/>
        <v>0</v>
      </c>
      <c r="O95" s="27"/>
      <c r="P95" s="28"/>
      <c r="Q95" s="28"/>
    </row>
    <row r="96" spans="1:17" ht="12.75">
      <c r="A96" s="6">
        <v>32239</v>
      </c>
      <c r="B96" s="6" t="s">
        <v>42</v>
      </c>
      <c r="C96" s="28"/>
      <c r="D96" s="28"/>
      <c r="E96" s="28"/>
      <c r="F96" s="28"/>
      <c r="G96" s="26"/>
      <c r="H96" s="26"/>
      <c r="I96" s="26"/>
      <c r="J96" s="26"/>
      <c r="K96" s="26"/>
      <c r="L96" s="27">
        <v>0</v>
      </c>
      <c r="M96" s="27">
        <f t="shared" si="15"/>
        <v>0</v>
      </c>
      <c r="N96" s="26">
        <f t="shared" si="14"/>
        <v>0</v>
      </c>
      <c r="O96" s="27"/>
      <c r="P96" s="28"/>
      <c r="Q96" s="28"/>
    </row>
    <row r="97" spans="1:17" ht="12.75">
      <c r="A97" s="6">
        <v>32244</v>
      </c>
      <c r="B97" s="6" t="s">
        <v>82</v>
      </c>
      <c r="C97" s="28"/>
      <c r="D97" s="28">
        <v>10000</v>
      </c>
      <c r="E97" s="28"/>
      <c r="F97" s="28"/>
      <c r="G97" s="26"/>
      <c r="H97" s="26"/>
      <c r="I97" s="26"/>
      <c r="J97" s="26"/>
      <c r="K97" s="26"/>
      <c r="L97" s="27">
        <v>10000</v>
      </c>
      <c r="M97" s="27">
        <f t="shared" si="15"/>
        <v>10000</v>
      </c>
      <c r="N97" s="26">
        <f t="shared" si="14"/>
        <v>0</v>
      </c>
      <c r="O97" s="27"/>
      <c r="P97" s="28"/>
      <c r="Q97" s="28"/>
    </row>
    <row r="98" spans="1:17" ht="12.75">
      <c r="A98" s="6">
        <v>32251</v>
      </c>
      <c r="B98" s="6" t="s">
        <v>43</v>
      </c>
      <c r="C98" s="28"/>
      <c r="D98" s="28">
        <v>10000</v>
      </c>
      <c r="E98" s="28"/>
      <c r="F98" s="28"/>
      <c r="G98" s="28"/>
      <c r="H98" s="28"/>
      <c r="I98" s="28"/>
      <c r="J98" s="28"/>
      <c r="K98" s="28"/>
      <c r="L98" s="27">
        <v>10000</v>
      </c>
      <c r="M98" s="27">
        <f t="shared" si="15"/>
        <v>10000</v>
      </c>
      <c r="N98" s="26">
        <f t="shared" si="14"/>
        <v>0</v>
      </c>
      <c r="O98" s="27"/>
      <c r="P98" s="28"/>
      <c r="Q98" s="28"/>
    </row>
    <row r="99" spans="1:17" ht="12.75">
      <c r="A99" s="6">
        <v>32252</v>
      </c>
      <c r="B99" s="6" t="s">
        <v>44</v>
      </c>
      <c r="C99" s="28"/>
      <c r="D99" s="28"/>
      <c r="E99" s="28"/>
      <c r="F99" s="28"/>
      <c r="G99" s="28"/>
      <c r="H99" s="28"/>
      <c r="I99" s="28"/>
      <c r="J99" s="28"/>
      <c r="K99" s="28"/>
      <c r="L99" s="27">
        <v>0</v>
      </c>
      <c r="M99" s="27">
        <f t="shared" si="15"/>
        <v>0</v>
      </c>
      <c r="N99" s="26">
        <f t="shared" si="14"/>
        <v>0</v>
      </c>
      <c r="O99" s="27"/>
      <c r="P99" s="28"/>
      <c r="Q99" s="28"/>
    </row>
    <row r="100" spans="1:17" ht="12.75">
      <c r="A100" s="6">
        <v>32271</v>
      </c>
      <c r="B100" s="6" t="s">
        <v>83</v>
      </c>
      <c r="C100" s="28"/>
      <c r="D100" s="28">
        <v>3900</v>
      </c>
      <c r="E100" s="28"/>
      <c r="F100" s="28"/>
      <c r="G100" s="28"/>
      <c r="H100" s="28"/>
      <c r="I100" s="28"/>
      <c r="J100" s="28"/>
      <c r="K100" s="28"/>
      <c r="L100" s="27">
        <v>3900</v>
      </c>
      <c r="M100" s="27">
        <f t="shared" si="15"/>
        <v>3900</v>
      </c>
      <c r="N100" s="26">
        <f t="shared" si="14"/>
        <v>0</v>
      </c>
      <c r="O100" s="27"/>
      <c r="P100" s="28"/>
      <c r="Q100" s="28"/>
    </row>
    <row r="101" spans="1:17" ht="12.75">
      <c r="A101" s="6">
        <v>32311</v>
      </c>
      <c r="B101" s="6" t="s">
        <v>84</v>
      </c>
      <c r="C101" s="28"/>
      <c r="D101" s="28">
        <v>9000</v>
      </c>
      <c r="E101" s="28"/>
      <c r="F101" s="28"/>
      <c r="G101" s="28"/>
      <c r="H101" s="28"/>
      <c r="I101" s="28"/>
      <c r="J101" s="28"/>
      <c r="K101" s="28"/>
      <c r="L101" s="27">
        <v>9000</v>
      </c>
      <c r="M101" s="27">
        <f t="shared" si="15"/>
        <v>9000</v>
      </c>
      <c r="N101" s="26">
        <f t="shared" si="14"/>
        <v>0</v>
      </c>
      <c r="O101" s="27"/>
      <c r="P101" s="28"/>
      <c r="Q101" s="28"/>
    </row>
    <row r="102" spans="1:17" ht="12.75">
      <c r="A102" s="6">
        <v>32313</v>
      </c>
      <c r="B102" s="6" t="s">
        <v>45</v>
      </c>
      <c r="C102" s="28"/>
      <c r="D102" s="28">
        <v>2000</v>
      </c>
      <c r="E102" s="28"/>
      <c r="F102" s="28"/>
      <c r="G102" s="28"/>
      <c r="H102" s="28"/>
      <c r="I102" s="28"/>
      <c r="J102" s="28"/>
      <c r="K102" s="28"/>
      <c r="L102" s="27">
        <v>2000</v>
      </c>
      <c r="M102" s="27">
        <f t="shared" si="15"/>
        <v>2000</v>
      </c>
      <c r="N102" s="26">
        <f t="shared" si="14"/>
        <v>0</v>
      </c>
      <c r="O102" s="27"/>
      <c r="P102" s="28"/>
      <c r="Q102" s="28"/>
    </row>
    <row r="103" spans="1:17" ht="12.75">
      <c r="A103" s="6">
        <v>32319</v>
      </c>
      <c r="B103" s="6" t="s">
        <v>46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7">
        <v>0</v>
      </c>
      <c r="M103" s="27">
        <f t="shared" si="15"/>
        <v>0</v>
      </c>
      <c r="N103" s="26">
        <f t="shared" si="14"/>
        <v>0</v>
      </c>
      <c r="O103" s="27"/>
      <c r="P103" s="28"/>
      <c r="Q103" s="28"/>
    </row>
    <row r="104" spans="1:17" ht="12.75">
      <c r="A104" s="6">
        <v>32329</v>
      </c>
      <c r="B104" s="6" t="s">
        <v>47</v>
      </c>
      <c r="C104" s="28"/>
      <c r="D104" s="28">
        <v>68000</v>
      </c>
      <c r="E104" s="28"/>
      <c r="F104" s="28"/>
      <c r="G104" s="28"/>
      <c r="H104" s="28"/>
      <c r="I104" s="28"/>
      <c r="J104" s="28"/>
      <c r="K104" s="28"/>
      <c r="L104" s="27">
        <v>68000</v>
      </c>
      <c r="M104" s="27">
        <f t="shared" si="15"/>
        <v>68000</v>
      </c>
      <c r="N104" s="26">
        <f t="shared" si="14"/>
        <v>0</v>
      </c>
      <c r="O104" s="27"/>
      <c r="P104" s="28"/>
      <c r="Q104" s="28"/>
    </row>
    <row r="105" spans="1:17" ht="12.75">
      <c r="A105" s="6">
        <v>32339</v>
      </c>
      <c r="B105" s="6" t="s">
        <v>48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7">
        <v>0</v>
      </c>
      <c r="M105" s="27">
        <f t="shared" si="15"/>
        <v>0</v>
      </c>
      <c r="N105" s="26">
        <f t="shared" si="14"/>
        <v>0</v>
      </c>
      <c r="O105" s="27"/>
      <c r="P105" s="28"/>
      <c r="Q105" s="28"/>
    </row>
    <row r="106" spans="1:17" ht="12.75">
      <c r="A106" s="6">
        <v>32349</v>
      </c>
      <c r="B106" s="6" t="s">
        <v>49</v>
      </c>
      <c r="C106" s="28"/>
      <c r="D106" s="28">
        <v>40000</v>
      </c>
      <c r="E106" s="28"/>
      <c r="F106" s="28"/>
      <c r="G106" s="28"/>
      <c r="H106" s="28"/>
      <c r="I106" s="28"/>
      <c r="J106" s="28"/>
      <c r="K106" s="28"/>
      <c r="L106" s="27">
        <v>40000</v>
      </c>
      <c r="M106" s="27">
        <f t="shared" si="15"/>
        <v>40000</v>
      </c>
      <c r="N106" s="26">
        <f t="shared" si="14"/>
        <v>0</v>
      </c>
      <c r="O106" s="27"/>
      <c r="P106" s="28"/>
      <c r="Q106" s="28"/>
    </row>
    <row r="107" spans="1:17" ht="12.75">
      <c r="A107" s="6">
        <v>32359</v>
      </c>
      <c r="B107" s="6" t="s">
        <v>50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7">
        <v>0</v>
      </c>
      <c r="M107" s="27">
        <f t="shared" si="15"/>
        <v>0</v>
      </c>
      <c r="N107" s="26">
        <f t="shared" si="14"/>
        <v>0</v>
      </c>
      <c r="O107" s="27"/>
      <c r="P107" s="28"/>
      <c r="Q107" s="28"/>
    </row>
    <row r="108" spans="1:17" ht="12.75">
      <c r="A108" s="6">
        <v>32361</v>
      </c>
      <c r="B108" s="6" t="s">
        <v>51</v>
      </c>
      <c r="C108" s="28"/>
      <c r="D108" s="28">
        <v>2000</v>
      </c>
      <c r="E108" s="28"/>
      <c r="F108" s="28"/>
      <c r="G108" s="28"/>
      <c r="H108" s="28"/>
      <c r="I108" s="28"/>
      <c r="J108" s="28"/>
      <c r="K108" s="28"/>
      <c r="L108" s="27">
        <v>2000</v>
      </c>
      <c r="M108" s="27">
        <f t="shared" si="15"/>
        <v>2000</v>
      </c>
      <c r="N108" s="26">
        <f t="shared" si="14"/>
        <v>0</v>
      </c>
      <c r="O108" s="27"/>
      <c r="P108" s="28"/>
      <c r="Q108" s="28"/>
    </row>
    <row r="109" spans="1:17" ht="12.75">
      <c r="A109" s="6">
        <v>32369</v>
      </c>
      <c r="B109" s="6" t="s">
        <v>52</v>
      </c>
      <c r="C109" s="28"/>
      <c r="D109" s="28">
        <v>3000</v>
      </c>
      <c r="E109" s="28"/>
      <c r="F109" s="28"/>
      <c r="G109" s="28"/>
      <c r="H109" s="28"/>
      <c r="I109" s="28"/>
      <c r="J109" s="28"/>
      <c r="K109" s="28"/>
      <c r="L109" s="27">
        <v>3000</v>
      </c>
      <c r="M109" s="27">
        <f t="shared" si="15"/>
        <v>3000</v>
      </c>
      <c r="N109" s="26">
        <f t="shared" si="14"/>
        <v>0</v>
      </c>
      <c r="O109" s="27"/>
      <c r="P109" s="28"/>
      <c r="Q109" s="28"/>
    </row>
    <row r="110" spans="1:17" ht="12.75">
      <c r="A110" s="6">
        <v>32371</v>
      </c>
      <c r="B110" s="6" t="s">
        <v>53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7">
        <v>0</v>
      </c>
      <c r="M110" s="27">
        <f t="shared" si="15"/>
        <v>0</v>
      </c>
      <c r="N110" s="26">
        <f t="shared" si="14"/>
        <v>0</v>
      </c>
      <c r="O110" s="27"/>
      <c r="P110" s="28"/>
      <c r="Q110" s="28"/>
    </row>
    <row r="111" spans="1:17" ht="12.75">
      <c r="A111" s="6">
        <v>32372</v>
      </c>
      <c r="B111" s="6" t="s">
        <v>54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7">
        <v>0</v>
      </c>
      <c r="M111" s="27">
        <f t="shared" si="15"/>
        <v>0</v>
      </c>
      <c r="N111" s="26">
        <f aca="true" t="shared" si="16" ref="N111:N128">SUM(M111-L111)</f>
        <v>0</v>
      </c>
      <c r="O111" s="27"/>
      <c r="P111" s="28"/>
      <c r="Q111" s="28"/>
    </row>
    <row r="112" spans="1:17" ht="12.75">
      <c r="A112" s="6">
        <v>32379</v>
      </c>
      <c r="B112" s="6" t="s">
        <v>55</v>
      </c>
      <c r="C112" s="28"/>
      <c r="D112" s="28">
        <v>4000</v>
      </c>
      <c r="E112" s="28"/>
      <c r="F112" s="28"/>
      <c r="G112" s="28"/>
      <c r="H112" s="28"/>
      <c r="I112" s="28"/>
      <c r="J112" s="28"/>
      <c r="K112" s="28"/>
      <c r="L112" s="27">
        <v>4000</v>
      </c>
      <c r="M112" s="27">
        <f t="shared" si="15"/>
        <v>4000</v>
      </c>
      <c r="N112" s="26">
        <f t="shared" si="16"/>
        <v>0</v>
      </c>
      <c r="O112" s="27"/>
      <c r="P112" s="28"/>
      <c r="Q112" s="28"/>
    </row>
    <row r="113" spans="1:17" ht="12.75">
      <c r="A113" s="6">
        <v>32389</v>
      </c>
      <c r="B113" s="6" t="s">
        <v>56</v>
      </c>
      <c r="C113" s="28"/>
      <c r="D113" s="28">
        <v>5000</v>
      </c>
      <c r="E113" s="28"/>
      <c r="F113" s="28"/>
      <c r="G113" s="28"/>
      <c r="H113" s="28"/>
      <c r="I113" s="28"/>
      <c r="J113" s="28"/>
      <c r="K113" s="28"/>
      <c r="L113" s="27">
        <v>5000</v>
      </c>
      <c r="M113" s="27">
        <f t="shared" si="15"/>
        <v>5000</v>
      </c>
      <c r="N113" s="26">
        <f t="shared" si="16"/>
        <v>0</v>
      </c>
      <c r="O113" s="27"/>
      <c r="P113" s="28"/>
      <c r="Q113" s="28"/>
    </row>
    <row r="114" spans="1:17" ht="12.75">
      <c r="A114" s="6">
        <v>32391</v>
      </c>
      <c r="B114" s="6" t="s">
        <v>57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7">
        <v>0</v>
      </c>
      <c r="M114" s="27">
        <f t="shared" si="15"/>
        <v>0</v>
      </c>
      <c r="N114" s="26">
        <f t="shared" si="16"/>
        <v>0</v>
      </c>
      <c r="O114" s="27"/>
      <c r="P114" s="28"/>
      <c r="Q114" s="28"/>
    </row>
    <row r="115" spans="1:17" ht="12.75">
      <c r="A115" s="6">
        <v>32399</v>
      </c>
      <c r="B115" s="6" t="s">
        <v>58</v>
      </c>
      <c r="C115" s="28"/>
      <c r="D115" s="28">
        <v>1000</v>
      </c>
      <c r="E115" s="28"/>
      <c r="F115" s="28"/>
      <c r="G115" s="28"/>
      <c r="H115" s="28"/>
      <c r="I115" s="28"/>
      <c r="J115" s="28"/>
      <c r="K115" s="28"/>
      <c r="L115" s="27">
        <v>1000</v>
      </c>
      <c r="M115" s="27">
        <f t="shared" si="15"/>
        <v>1000</v>
      </c>
      <c r="N115" s="26">
        <f t="shared" si="16"/>
        <v>0</v>
      </c>
      <c r="O115" s="27"/>
      <c r="P115" s="28"/>
      <c r="Q115" s="28"/>
    </row>
    <row r="116" spans="1:17" ht="12.75">
      <c r="A116" s="6">
        <v>32412</v>
      </c>
      <c r="B116" s="6" t="s">
        <v>85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7">
        <v>0</v>
      </c>
      <c r="M116" s="27">
        <f t="shared" si="15"/>
        <v>0</v>
      </c>
      <c r="N116" s="26">
        <f t="shared" si="16"/>
        <v>0</v>
      </c>
      <c r="O116" s="27"/>
      <c r="P116" s="28"/>
      <c r="Q116" s="28"/>
    </row>
    <row r="117" spans="1:17" ht="12.75">
      <c r="A117" s="6">
        <v>32922</v>
      </c>
      <c r="B117" s="6" t="s">
        <v>59</v>
      </c>
      <c r="C117" s="28"/>
      <c r="D117" s="28">
        <v>5000</v>
      </c>
      <c r="E117" s="28"/>
      <c r="F117" s="28"/>
      <c r="G117" s="28"/>
      <c r="H117" s="28"/>
      <c r="I117" s="28"/>
      <c r="J117" s="28"/>
      <c r="K117" s="28"/>
      <c r="L117" s="27">
        <v>5000</v>
      </c>
      <c r="M117" s="27">
        <f t="shared" si="15"/>
        <v>5000</v>
      </c>
      <c r="N117" s="26">
        <f t="shared" si="16"/>
        <v>0</v>
      </c>
      <c r="O117" s="27"/>
      <c r="P117" s="28"/>
      <c r="Q117" s="28"/>
    </row>
    <row r="118" spans="1:17" ht="12.75">
      <c r="A118" s="6">
        <v>32923</v>
      </c>
      <c r="B118" s="6" t="s">
        <v>86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7">
        <v>0</v>
      </c>
      <c r="M118" s="27">
        <f t="shared" si="15"/>
        <v>0</v>
      </c>
      <c r="N118" s="26">
        <f t="shared" si="16"/>
        <v>0</v>
      </c>
      <c r="O118" s="27"/>
      <c r="P118" s="28"/>
      <c r="Q118" s="28"/>
    </row>
    <row r="119" spans="1:17" ht="12.75">
      <c r="A119" s="6">
        <v>32931</v>
      </c>
      <c r="B119" s="6" t="s">
        <v>60</v>
      </c>
      <c r="C119" s="28"/>
      <c r="D119" s="28">
        <v>5000</v>
      </c>
      <c r="E119" s="28"/>
      <c r="F119" s="28"/>
      <c r="G119" s="28"/>
      <c r="H119" s="28"/>
      <c r="I119" s="28"/>
      <c r="J119" s="28"/>
      <c r="K119" s="28"/>
      <c r="L119" s="27">
        <v>5000</v>
      </c>
      <c r="M119" s="27">
        <f t="shared" si="15"/>
        <v>5000</v>
      </c>
      <c r="N119" s="26">
        <f t="shared" si="16"/>
        <v>0</v>
      </c>
      <c r="O119" s="27"/>
      <c r="P119" s="28"/>
      <c r="Q119" s="28"/>
    </row>
    <row r="120" spans="1:17" ht="12.75">
      <c r="A120" s="6">
        <v>32941</v>
      </c>
      <c r="B120" s="6" t="s">
        <v>61</v>
      </c>
      <c r="C120" s="28"/>
      <c r="D120" s="28">
        <v>450</v>
      </c>
      <c r="E120" s="28"/>
      <c r="F120" s="28"/>
      <c r="G120" s="28"/>
      <c r="H120" s="28"/>
      <c r="I120" s="28"/>
      <c r="J120" s="28"/>
      <c r="K120" s="28"/>
      <c r="L120" s="27">
        <v>450</v>
      </c>
      <c r="M120" s="27">
        <f t="shared" si="15"/>
        <v>450</v>
      </c>
      <c r="N120" s="26">
        <f t="shared" si="16"/>
        <v>0</v>
      </c>
      <c r="O120" s="27"/>
      <c r="P120" s="28"/>
      <c r="Q120" s="28"/>
    </row>
    <row r="121" spans="1:17" ht="12.75">
      <c r="A121" s="6">
        <v>32952</v>
      </c>
      <c r="B121" s="6" t="s">
        <v>87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7">
        <v>0</v>
      </c>
      <c r="M121" s="27">
        <f t="shared" si="15"/>
        <v>0</v>
      </c>
      <c r="N121" s="26">
        <f t="shared" si="16"/>
        <v>0</v>
      </c>
      <c r="O121" s="27"/>
      <c r="P121" s="28"/>
      <c r="Q121" s="28"/>
    </row>
    <row r="122" spans="1:17" ht="12.75">
      <c r="A122" s="6">
        <v>32999</v>
      </c>
      <c r="B122" s="6" t="s">
        <v>62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7">
        <v>0</v>
      </c>
      <c r="M122" s="27">
        <f t="shared" si="15"/>
        <v>0</v>
      </c>
      <c r="N122" s="26">
        <f t="shared" si="16"/>
        <v>0</v>
      </c>
      <c r="O122" s="27"/>
      <c r="P122" s="28"/>
      <c r="Q122" s="28"/>
    </row>
    <row r="123" spans="1:17" ht="12.75">
      <c r="A123" s="10">
        <v>34</v>
      </c>
      <c r="B123" s="10" t="s">
        <v>63</v>
      </c>
      <c r="C123" s="26"/>
      <c r="D123" s="26">
        <f>SUM(D124:D126)</f>
        <v>4100</v>
      </c>
      <c r="E123" s="26"/>
      <c r="F123" s="26"/>
      <c r="G123" s="26"/>
      <c r="H123" s="26"/>
      <c r="I123" s="26"/>
      <c r="J123" s="26"/>
      <c r="K123" s="26"/>
      <c r="L123" s="26">
        <v>4100</v>
      </c>
      <c r="M123" s="26">
        <f t="shared" si="15"/>
        <v>4100</v>
      </c>
      <c r="N123" s="26">
        <f t="shared" si="16"/>
        <v>0</v>
      </c>
      <c r="O123" s="26"/>
      <c r="P123" s="26">
        <v>4100</v>
      </c>
      <c r="Q123" s="26">
        <v>4100</v>
      </c>
    </row>
    <row r="124" spans="1:17" ht="12.75">
      <c r="A124" s="6">
        <v>34311</v>
      </c>
      <c r="B124" s="6" t="s">
        <v>64</v>
      </c>
      <c r="C124" s="28"/>
      <c r="D124" s="28">
        <v>4000</v>
      </c>
      <c r="E124" s="28"/>
      <c r="F124" s="28"/>
      <c r="G124" s="28"/>
      <c r="H124" s="28"/>
      <c r="I124" s="28"/>
      <c r="J124" s="28"/>
      <c r="K124" s="28"/>
      <c r="L124" s="27">
        <v>4000</v>
      </c>
      <c r="M124" s="27">
        <f t="shared" si="15"/>
        <v>4000</v>
      </c>
      <c r="N124" s="26">
        <f t="shared" si="16"/>
        <v>0</v>
      </c>
      <c r="O124" s="27"/>
      <c r="P124" s="28"/>
      <c r="Q124" s="28"/>
    </row>
    <row r="125" spans="1:17" ht="12.75">
      <c r="A125" s="6">
        <v>34339</v>
      </c>
      <c r="B125" s="6" t="s">
        <v>65</v>
      </c>
      <c r="C125" s="28"/>
      <c r="D125" s="28">
        <v>100</v>
      </c>
      <c r="E125" s="28"/>
      <c r="F125" s="28"/>
      <c r="G125" s="28"/>
      <c r="H125" s="28"/>
      <c r="I125" s="28"/>
      <c r="J125" s="28"/>
      <c r="K125" s="28"/>
      <c r="L125" s="27">
        <v>100</v>
      </c>
      <c r="M125" s="27">
        <f t="shared" si="15"/>
        <v>100</v>
      </c>
      <c r="N125" s="26">
        <f t="shared" si="16"/>
        <v>0</v>
      </c>
      <c r="O125" s="27"/>
      <c r="P125" s="28"/>
      <c r="Q125" s="28"/>
    </row>
    <row r="126" spans="1:17" ht="12.75">
      <c r="A126" s="6">
        <v>34349</v>
      </c>
      <c r="B126" s="6" t="s">
        <v>88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7">
        <v>0</v>
      </c>
      <c r="M126" s="27">
        <f t="shared" si="15"/>
        <v>0</v>
      </c>
      <c r="N126" s="26">
        <f t="shared" si="16"/>
        <v>0</v>
      </c>
      <c r="O126" s="27"/>
      <c r="P126" s="28"/>
      <c r="Q126" s="28"/>
    </row>
    <row r="127" spans="1:17" ht="12.75">
      <c r="A127" s="6"/>
      <c r="B127" s="6"/>
      <c r="C127" s="28"/>
      <c r="D127" s="28"/>
      <c r="E127" s="28"/>
      <c r="F127" s="28"/>
      <c r="G127" s="28"/>
      <c r="H127" s="28"/>
      <c r="I127" s="28"/>
      <c r="J127" s="28"/>
      <c r="K127" s="28"/>
      <c r="L127" s="30">
        <v>0</v>
      </c>
      <c r="M127" s="30"/>
      <c r="N127" s="26">
        <f t="shared" si="16"/>
        <v>0</v>
      </c>
      <c r="O127" s="30"/>
      <c r="P127" s="28"/>
      <c r="Q127" s="28"/>
    </row>
    <row r="128" spans="1:17" ht="12.75">
      <c r="A128" s="10"/>
      <c r="B128" s="10" t="s">
        <v>111</v>
      </c>
      <c r="C128" s="26"/>
      <c r="D128" s="26">
        <f>SUM(D79+S127)</f>
        <v>657922</v>
      </c>
      <c r="E128" s="26"/>
      <c r="F128" s="26"/>
      <c r="G128" s="26"/>
      <c r="H128" s="26"/>
      <c r="I128" s="26"/>
      <c r="J128" s="26"/>
      <c r="K128" s="26"/>
      <c r="L128" s="26">
        <v>657922</v>
      </c>
      <c r="M128" s="26">
        <f>SUM(M79+AA127)</f>
        <v>657922</v>
      </c>
      <c r="N128" s="26">
        <f t="shared" si="16"/>
        <v>0</v>
      </c>
      <c r="O128" s="26"/>
      <c r="P128" s="29">
        <f>SUM(P79+U127)</f>
        <v>657922</v>
      </c>
      <c r="Q128" s="29">
        <f>SUM(Q79+V127)</f>
        <v>657922</v>
      </c>
    </row>
    <row r="129" spans="1:17" ht="12.75">
      <c r="A129" s="14"/>
      <c r="B129" s="1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5"/>
      <c r="Q129" s="45"/>
    </row>
    <row r="130" spans="1:17" ht="12.75">
      <c r="A130" s="14"/>
      <c r="B130" s="1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5"/>
      <c r="Q130" s="45"/>
    </row>
    <row r="131" spans="1:17" ht="12.75">
      <c r="A131" s="14"/>
      <c r="B131" s="1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5"/>
      <c r="Q131" s="45"/>
    </row>
    <row r="132" spans="1:17" ht="12.75">
      <c r="A132" s="14"/>
      <c r="B132" s="1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5"/>
      <c r="Q132" s="45"/>
    </row>
    <row r="133" spans="1:17" ht="12.75">
      <c r="A133" s="14"/>
      <c r="B133" s="1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5"/>
      <c r="Q133" s="45"/>
    </row>
    <row r="134" spans="1:17" ht="12.75">
      <c r="A134" s="14"/>
      <c r="B134" s="1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5"/>
      <c r="Q134" s="45"/>
    </row>
    <row r="135" spans="1:12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  <c r="L135" s="13"/>
    </row>
    <row r="136" spans="1:12" ht="12.75">
      <c r="A136" s="14"/>
      <c r="B136" s="14"/>
      <c r="C136" s="14"/>
      <c r="D136" s="14"/>
      <c r="E136" s="14"/>
      <c r="F136" s="13"/>
      <c r="G136" s="13"/>
      <c r="H136" s="13"/>
      <c r="I136" s="13"/>
      <c r="J136" s="13"/>
      <c r="K136" s="13"/>
      <c r="L136" s="13"/>
    </row>
    <row r="137" spans="1:14" ht="12.75">
      <c r="A137" s="13"/>
      <c r="B137" s="13"/>
      <c r="C137" s="13"/>
      <c r="D137" s="13"/>
      <c r="E137" s="13"/>
      <c r="F137" s="13"/>
      <c r="G137" s="14"/>
      <c r="H137" s="14"/>
      <c r="I137" s="14"/>
      <c r="J137" s="14"/>
      <c r="K137" s="14"/>
      <c r="L137" s="14"/>
      <c r="M137" s="2"/>
      <c r="N137" s="2"/>
    </row>
    <row r="138" spans="1:14" ht="12.75">
      <c r="A138" s="13"/>
      <c r="B138" s="13"/>
      <c r="C138" s="13"/>
      <c r="D138" s="13"/>
      <c r="E138" s="13"/>
      <c r="F138" s="13"/>
      <c r="G138" s="14"/>
      <c r="H138" s="14"/>
      <c r="I138" s="14"/>
      <c r="J138" s="14"/>
      <c r="K138" s="14"/>
      <c r="L138" s="14"/>
      <c r="M138" s="2"/>
      <c r="N138" s="2"/>
    </row>
    <row r="139" spans="1:14" ht="12.75">
      <c r="A139" s="13"/>
      <c r="B139" s="13"/>
      <c r="C139" s="13"/>
      <c r="D139" s="13"/>
      <c r="E139" s="13"/>
      <c r="F139" s="13"/>
      <c r="G139" s="14"/>
      <c r="H139" s="14"/>
      <c r="I139" s="14"/>
      <c r="J139" s="14"/>
      <c r="K139" s="14"/>
      <c r="L139" s="14"/>
      <c r="M139" s="2"/>
      <c r="N139" s="2"/>
    </row>
    <row r="140" spans="1:14" ht="12.75">
      <c r="A140" s="13"/>
      <c r="B140" s="50" t="s">
        <v>157</v>
      </c>
      <c r="C140" s="51"/>
      <c r="D140" s="51"/>
      <c r="E140" s="51"/>
      <c r="F140" s="51"/>
      <c r="G140" s="14"/>
      <c r="H140" s="14"/>
      <c r="I140" s="14"/>
      <c r="J140" s="14"/>
      <c r="K140" s="14"/>
      <c r="L140" s="14"/>
      <c r="M140" s="2"/>
      <c r="N140" s="2"/>
    </row>
    <row r="141" spans="1:14" ht="12.75">
      <c r="A141" s="13"/>
      <c r="B141" s="13" t="s">
        <v>118</v>
      </c>
      <c r="C141" s="4"/>
      <c r="D141" s="13"/>
      <c r="E141" s="13"/>
      <c r="F141" s="13"/>
      <c r="G141" s="14"/>
      <c r="H141" s="14"/>
      <c r="I141" s="14"/>
      <c r="J141" s="14"/>
      <c r="K141" s="14"/>
      <c r="L141" s="14"/>
      <c r="M141" s="2"/>
      <c r="N141" s="2"/>
    </row>
    <row r="142" spans="1:12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7" ht="12.75">
      <c r="A143" s="10">
        <v>4</v>
      </c>
      <c r="B143" s="10" t="s">
        <v>103</v>
      </c>
      <c r="C143" s="26"/>
      <c r="D143" s="26">
        <f>SUM(D144+S145)</f>
        <v>26250</v>
      </c>
      <c r="E143" s="26"/>
      <c r="F143" s="28"/>
      <c r="G143" s="28"/>
      <c r="H143" s="28"/>
      <c r="I143" s="28"/>
      <c r="J143" s="28"/>
      <c r="K143" s="28"/>
      <c r="L143" s="28">
        <v>26250</v>
      </c>
      <c r="M143" s="29">
        <f>SUM(D143+F143)</f>
        <v>26250</v>
      </c>
      <c r="N143" s="26">
        <f aca="true" t="shared" si="17" ref="N143:N148">SUM(M143-L143)</f>
        <v>0</v>
      </c>
      <c r="O143" s="29"/>
      <c r="P143" s="29">
        <v>26250</v>
      </c>
      <c r="Q143" s="29">
        <v>26250</v>
      </c>
    </row>
    <row r="144" spans="1:17" ht="12.75">
      <c r="A144" s="10">
        <v>42</v>
      </c>
      <c r="B144" s="10" t="s">
        <v>115</v>
      </c>
      <c r="C144" s="26"/>
      <c r="D144" s="26">
        <f>SUM(D145+D146+D147)</f>
        <v>26250</v>
      </c>
      <c r="E144" s="26"/>
      <c r="F144" s="28"/>
      <c r="G144" s="28"/>
      <c r="H144" s="28"/>
      <c r="I144" s="28"/>
      <c r="J144" s="28"/>
      <c r="K144" s="28"/>
      <c r="L144" s="28">
        <v>26250</v>
      </c>
      <c r="M144" s="29">
        <f>SUM(D144+F144)</f>
        <v>26250</v>
      </c>
      <c r="N144" s="26">
        <f t="shared" si="17"/>
        <v>0</v>
      </c>
      <c r="O144" s="29"/>
      <c r="P144" s="29">
        <v>26250</v>
      </c>
      <c r="Q144" s="29">
        <v>26250</v>
      </c>
    </row>
    <row r="145" spans="1:17" ht="12.75">
      <c r="A145" s="6">
        <v>42273</v>
      </c>
      <c r="B145" s="6" t="s">
        <v>100</v>
      </c>
      <c r="C145" s="28"/>
      <c r="D145" s="28">
        <v>26250</v>
      </c>
      <c r="E145" s="28"/>
      <c r="F145" s="28"/>
      <c r="G145" s="28"/>
      <c r="H145" s="28"/>
      <c r="I145" s="28"/>
      <c r="J145" s="28"/>
      <c r="K145" s="28"/>
      <c r="L145" s="28">
        <v>26250</v>
      </c>
      <c r="M145" s="27">
        <f>SUM(D145+F145)</f>
        <v>26250</v>
      </c>
      <c r="N145" s="26">
        <f t="shared" si="17"/>
        <v>0</v>
      </c>
      <c r="O145" s="27"/>
      <c r="P145" s="27"/>
      <c r="Q145" s="27"/>
    </row>
    <row r="146" spans="1:17" ht="12.75">
      <c r="A146" s="6">
        <v>42411</v>
      </c>
      <c r="B146" s="6" t="s">
        <v>101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7">
        <f>SUM(D146+F146)</f>
        <v>0</v>
      </c>
      <c r="N146" s="26">
        <f t="shared" si="17"/>
        <v>0</v>
      </c>
      <c r="O146" s="27"/>
      <c r="P146" s="27"/>
      <c r="Q146" s="27"/>
    </row>
    <row r="147" spans="1:17" ht="12.75">
      <c r="A147" s="6">
        <v>42621</v>
      </c>
      <c r="B147" s="6" t="s">
        <v>130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7">
        <f>SUM(D147+F147)</f>
        <v>0</v>
      </c>
      <c r="N147" s="26">
        <f t="shared" si="17"/>
        <v>0</v>
      </c>
      <c r="O147" s="27"/>
      <c r="P147" s="27"/>
      <c r="Q147" s="27"/>
    </row>
    <row r="148" spans="1:17" ht="12.75">
      <c r="A148" s="10"/>
      <c r="B148" s="10" t="s">
        <v>110</v>
      </c>
      <c r="C148" s="26"/>
      <c r="D148" s="26">
        <f>SUM(D143+S148)</f>
        <v>26250</v>
      </c>
      <c r="E148" s="26"/>
      <c r="F148" s="28"/>
      <c r="G148" s="28"/>
      <c r="H148" s="28"/>
      <c r="I148" s="28"/>
      <c r="J148" s="28"/>
      <c r="K148" s="28"/>
      <c r="L148" s="28">
        <v>26250</v>
      </c>
      <c r="M148" s="29">
        <f>SUM(M143+T147)</f>
        <v>26250</v>
      </c>
      <c r="N148" s="26">
        <f t="shared" si="17"/>
        <v>0</v>
      </c>
      <c r="O148" s="29"/>
      <c r="P148" s="29">
        <f>SUM(P143+T147)</f>
        <v>26250</v>
      </c>
      <c r="Q148" s="29">
        <f>SUM(Q143+U147)</f>
        <v>26250</v>
      </c>
    </row>
    <row r="149" spans="1:12" ht="12.75">
      <c r="A149" s="14"/>
      <c r="B149" s="14"/>
      <c r="C149" s="14"/>
      <c r="D149" s="14"/>
      <c r="E149" s="14"/>
      <c r="F149" s="13"/>
      <c r="G149" s="13"/>
      <c r="H149" s="13"/>
      <c r="I149" s="13"/>
      <c r="J149" s="13"/>
      <c r="K149" s="13"/>
      <c r="L149" s="13"/>
    </row>
    <row r="150" spans="1:12" ht="12.75">
      <c r="A150" s="13"/>
      <c r="B150" s="50" t="s">
        <v>158</v>
      </c>
      <c r="C150" s="51"/>
      <c r="D150" s="51"/>
      <c r="E150" s="51"/>
      <c r="F150" s="51"/>
      <c r="G150" s="51"/>
      <c r="H150" s="13"/>
      <c r="I150" s="13"/>
      <c r="J150" s="13"/>
      <c r="K150" s="13"/>
      <c r="L150" s="13"/>
    </row>
    <row r="151" spans="1:12" ht="12.75">
      <c r="A151" s="13"/>
      <c r="B151" s="13" t="s">
        <v>118</v>
      </c>
      <c r="C151" s="4"/>
      <c r="D151" s="4"/>
      <c r="E151" s="4"/>
      <c r="F151" s="13"/>
      <c r="G151" s="13"/>
      <c r="H151" s="13"/>
      <c r="I151" s="13"/>
      <c r="J151" s="13"/>
      <c r="K151" s="13"/>
      <c r="L151" s="13"/>
    </row>
    <row r="152" spans="1:12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7" ht="12.75">
      <c r="A153" s="10">
        <v>3</v>
      </c>
      <c r="B153" s="10" t="s">
        <v>26</v>
      </c>
      <c r="C153" s="26"/>
      <c r="D153" s="26">
        <f>SUM(D154+S155)</f>
        <v>0</v>
      </c>
      <c r="E153" s="26"/>
      <c r="F153" s="28"/>
      <c r="G153" s="28"/>
      <c r="H153" s="28"/>
      <c r="I153" s="28"/>
      <c r="J153" s="28"/>
      <c r="K153" s="28"/>
      <c r="L153" s="28"/>
      <c r="M153" s="29">
        <f>SUM(D153+G153)</f>
        <v>0</v>
      </c>
      <c r="N153" s="26">
        <f aca="true" t="shared" si="18" ref="N153:N166">SUM(M153-L153)</f>
        <v>0</v>
      </c>
      <c r="O153" s="29"/>
      <c r="P153" s="29">
        <f>SUM(P154+T154)</f>
        <v>0</v>
      </c>
      <c r="Q153" s="29">
        <f>SUM(Q154+U154)</f>
        <v>0</v>
      </c>
    </row>
    <row r="154" spans="1:17" ht="12.75">
      <c r="A154" s="10">
        <v>32</v>
      </c>
      <c r="B154" s="10" t="s">
        <v>32</v>
      </c>
      <c r="C154" s="26"/>
      <c r="D154" s="26">
        <f>SUM(D155+S154)</f>
        <v>0</v>
      </c>
      <c r="E154" s="26"/>
      <c r="F154" s="28"/>
      <c r="G154" s="28"/>
      <c r="H154" s="28"/>
      <c r="I154" s="28"/>
      <c r="J154" s="28"/>
      <c r="K154" s="28"/>
      <c r="L154" s="28"/>
      <c r="M154" s="29">
        <f aca="true" t="shared" si="19" ref="M154:M162">SUM(D154+G154)</f>
        <v>0</v>
      </c>
      <c r="N154" s="26">
        <f t="shared" si="18"/>
        <v>0</v>
      </c>
      <c r="O154" s="29"/>
      <c r="P154" s="27"/>
      <c r="Q154" s="27"/>
    </row>
    <row r="155" spans="1:17" ht="12.75">
      <c r="A155" s="6">
        <v>32329</v>
      </c>
      <c r="B155" s="6" t="s">
        <v>104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7">
        <f t="shared" si="19"/>
        <v>0</v>
      </c>
      <c r="N155" s="26">
        <f t="shared" si="18"/>
        <v>0</v>
      </c>
      <c r="O155" s="27"/>
      <c r="P155" s="27"/>
      <c r="Q155" s="27"/>
    </row>
    <row r="156" spans="1:17" ht="12.75">
      <c r="A156" s="10">
        <v>4</v>
      </c>
      <c r="B156" s="10" t="s">
        <v>109</v>
      </c>
      <c r="C156" s="26"/>
      <c r="D156" s="26">
        <f>SUM(D157+D160)</f>
        <v>0</v>
      </c>
      <c r="E156" s="26"/>
      <c r="F156" s="28"/>
      <c r="G156" s="28"/>
      <c r="H156" s="28"/>
      <c r="I156" s="28"/>
      <c r="J156" s="28"/>
      <c r="K156" s="28"/>
      <c r="L156" s="28"/>
      <c r="M156" s="29">
        <f t="shared" si="19"/>
        <v>0</v>
      </c>
      <c r="N156" s="26">
        <f t="shared" si="18"/>
        <v>0</v>
      </c>
      <c r="O156" s="29"/>
      <c r="P156" s="29">
        <f>SUM(P157+P160)</f>
        <v>0</v>
      </c>
      <c r="Q156" s="29">
        <f>SUM(Q157+Q160)</f>
        <v>0</v>
      </c>
    </row>
    <row r="157" spans="1:17" ht="12.75">
      <c r="A157" s="10">
        <v>42</v>
      </c>
      <c r="B157" s="10" t="s">
        <v>116</v>
      </c>
      <c r="C157" s="26"/>
      <c r="D157" s="26">
        <f>SUM(D158+D159)</f>
        <v>0</v>
      </c>
      <c r="E157" s="26"/>
      <c r="F157" s="28"/>
      <c r="G157" s="28"/>
      <c r="H157" s="28"/>
      <c r="I157" s="28"/>
      <c r="J157" s="28"/>
      <c r="K157" s="28"/>
      <c r="L157" s="28"/>
      <c r="M157" s="29">
        <f t="shared" si="19"/>
        <v>0</v>
      </c>
      <c r="N157" s="26">
        <f t="shared" si="18"/>
        <v>0</v>
      </c>
      <c r="O157" s="29"/>
      <c r="P157" s="27"/>
      <c r="Q157" s="27"/>
    </row>
    <row r="158" spans="1:17" ht="12.75">
      <c r="A158" s="6">
        <v>42122</v>
      </c>
      <c r="B158" s="6" t="s">
        <v>105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7">
        <f t="shared" si="19"/>
        <v>0</v>
      </c>
      <c r="N158" s="26">
        <f t="shared" si="18"/>
        <v>0</v>
      </c>
      <c r="O158" s="27"/>
      <c r="P158" s="27"/>
      <c r="Q158" s="27"/>
    </row>
    <row r="159" spans="1:17" ht="12.75">
      <c r="A159" s="6">
        <v>42149</v>
      </c>
      <c r="B159" s="6" t="s">
        <v>106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7">
        <f t="shared" si="19"/>
        <v>0</v>
      </c>
      <c r="N159" s="26">
        <f t="shared" si="18"/>
        <v>0</v>
      </c>
      <c r="O159" s="27"/>
      <c r="P159" s="27"/>
      <c r="Q159" s="27"/>
    </row>
    <row r="160" spans="1:17" ht="12.75">
      <c r="A160" s="10">
        <v>45</v>
      </c>
      <c r="B160" s="10" t="s">
        <v>117</v>
      </c>
      <c r="C160" s="26"/>
      <c r="D160" s="26">
        <f>SUM(D161+D162)</f>
        <v>0</v>
      </c>
      <c r="E160" s="26"/>
      <c r="F160" s="28"/>
      <c r="G160" s="28"/>
      <c r="H160" s="28"/>
      <c r="I160" s="28"/>
      <c r="J160" s="28"/>
      <c r="K160" s="28"/>
      <c r="L160" s="28"/>
      <c r="M160" s="29">
        <f t="shared" si="19"/>
        <v>0</v>
      </c>
      <c r="N160" s="26">
        <f t="shared" si="18"/>
        <v>0</v>
      </c>
      <c r="O160" s="29"/>
      <c r="P160" s="27"/>
      <c r="Q160" s="27"/>
    </row>
    <row r="161" spans="1:17" ht="12.75">
      <c r="A161" s="6">
        <v>45111</v>
      </c>
      <c r="B161" s="6" t="s">
        <v>108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7">
        <f t="shared" si="19"/>
        <v>0</v>
      </c>
      <c r="N161" s="26">
        <f t="shared" si="18"/>
        <v>0</v>
      </c>
      <c r="O161" s="27"/>
      <c r="P161" s="27"/>
      <c r="Q161" s="27"/>
    </row>
    <row r="162" spans="1:17" ht="12.75">
      <c r="A162" s="6">
        <v>45411</v>
      </c>
      <c r="B162" s="6" t="s">
        <v>107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7">
        <f t="shared" si="19"/>
        <v>0</v>
      </c>
      <c r="N162" s="26">
        <f t="shared" si="18"/>
        <v>0</v>
      </c>
      <c r="O162" s="27"/>
      <c r="P162" s="27"/>
      <c r="Q162" s="27"/>
    </row>
    <row r="163" spans="1:17" ht="12.75">
      <c r="A163" s="6"/>
      <c r="B163" s="6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7"/>
      <c r="N163" s="26">
        <f t="shared" si="18"/>
        <v>0</v>
      </c>
      <c r="O163" s="27"/>
      <c r="P163" s="27"/>
      <c r="Q163" s="27"/>
    </row>
    <row r="164" spans="1:17" ht="12.75">
      <c r="A164" s="6"/>
      <c r="B164" s="10" t="s">
        <v>129</v>
      </c>
      <c r="C164" s="26"/>
      <c r="D164" s="26">
        <f>SUM(D153+D156)</f>
        <v>0</v>
      </c>
      <c r="E164" s="26"/>
      <c r="F164" s="28"/>
      <c r="G164" s="28"/>
      <c r="H164" s="28"/>
      <c r="I164" s="28"/>
      <c r="J164" s="28"/>
      <c r="K164" s="28"/>
      <c r="L164" s="28"/>
      <c r="M164" s="29">
        <f>SUM(M153+M156)</f>
        <v>0</v>
      </c>
      <c r="N164" s="26">
        <f t="shared" si="18"/>
        <v>0</v>
      </c>
      <c r="O164" s="29"/>
      <c r="P164" s="29">
        <f>SUM(P153+P156)</f>
        <v>0</v>
      </c>
      <c r="Q164" s="29">
        <f>SUM(Q153+Q156)</f>
        <v>0</v>
      </c>
    </row>
    <row r="165" spans="1:17" ht="12.75">
      <c r="A165" s="13"/>
      <c r="B165" s="13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2"/>
      <c r="N165" s="26">
        <f t="shared" si="18"/>
        <v>0</v>
      </c>
      <c r="O165" s="32"/>
      <c r="P165" s="32"/>
      <c r="Q165" s="32"/>
    </row>
    <row r="166" spans="1:17" ht="12.75">
      <c r="A166" s="6"/>
      <c r="B166" s="10" t="s">
        <v>126</v>
      </c>
      <c r="C166" s="26"/>
      <c r="D166" s="26">
        <f>SUM(D128+D148+D164)</f>
        <v>684172</v>
      </c>
      <c r="E166" s="26"/>
      <c r="F166" s="28"/>
      <c r="G166" s="28"/>
      <c r="H166" s="28"/>
      <c r="I166" s="28"/>
      <c r="J166" s="28"/>
      <c r="K166" s="28"/>
      <c r="L166" s="29">
        <f>SUM(L128+L148+L164)</f>
        <v>684172</v>
      </c>
      <c r="M166" s="29">
        <f>SUM(M128+M148+M164)</f>
        <v>684172</v>
      </c>
      <c r="N166" s="26">
        <f t="shared" si="18"/>
        <v>0</v>
      </c>
      <c r="O166" s="29"/>
      <c r="P166" s="29">
        <f>SUM(P128+P148+P164)</f>
        <v>684172</v>
      </c>
      <c r="Q166" s="29">
        <f>SUM(Q128+Q148+Q164)</f>
        <v>684172</v>
      </c>
    </row>
    <row r="167" spans="1:12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2.75">
      <c r="A168" s="13" t="s">
        <v>113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4" ht="12.75">
      <c r="B174" s="4" t="s">
        <v>119</v>
      </c>
    </row>
    <row r="175" ht="12.75">
      <c r="B175" s="4"/>
    </row>
    <row r="176" spans="2:5" ht="12.75">
      <c r="B176" s="50" t="s">
        <v>162</v>
      </c>
      <c r="C176" s="51"/>
      <c r="D176" s="51"/>
      <c r="E176" s="51"/>
    </row>
    <row r="177" ht="12.75">
      <c r="B177" s="4" t="s">
        <v>163</v>
      </c>
    </row>
    <row r="178" ht="12.75">
      <c r="B178" s="13" t="s">
        <v>154</v>
      </c>
    </row>
    <row r="180" spans="1:17" ht="12.75">
      <c r="A180" s="10">
        <v>3</v>
      </c>
      <c r="B180" s="10" t="s">
        <v>26</v>
      </c>
      <c r="C180" s="26">
        <f>SUM(C181+C186+C233)</f>
        <v>0</v>
      </c>
      <c r="D180" s="26"/>
      <c r="E180" s="26">
        <f aca="true" t="shared" si="20" ref="E180:Q180">SUM(E181+E186+E233)</f>
        <v>0</v>
      </c>
      <c r="F180" s="26">
        <f>SUM(F181+F186+F233)</f>
        <v>0</v>
      </c>
      <c r="G180" s="26">
        <f t="shared" si="20"/>
        <v>630000</v>
      </c>
      <c r="H180" s="26">
        <f t="shared" si="20"/>
        <v>68000</v>
      </c>
      <c r="I180" s="26">
        <f t="shared" si="20"/>
        <v>0</v>
      </c>
      <c r="J180" s="26">
        <f t="shared" si="20"/>
        <v>0</v>
      </c>
      <c r="K180" s="26">
        <f t="shared" si="20"/>
        <v>0</v>
      </c>
      <c r="L180" s="26">
        <v>698000</v>
      </c>
      <c r="M180" s="26">
        <f>SUM(C180+E180+G180+H180+I180+J180+K180)</f>
        <v>698000</v>
      </c>
      <c r="N180" s="26">
        <f>SUM(M180-L180)</f>
        <v>0</v>
      </c>
      <c r="O180" s="26"/>
      <c r="P180" s="26">
        <f>SUM(P181+P186+P233)</f>
        <v>698000</v>
      </c>
      <c r="Q180" s="26">
        <f t="shared" si="20"/>
        <v>698000</v>
      </c>
    </row>
    <row r="181" spans="1:17" ht="12.75">
      <c r="A181" s="10">
        <v>31</v>
      </c>
      <c r="B181" s="10" t="s">
        <v>27</v>
      </c>
      <c r="C181" s="26">
        <f>SUM(C182:C185)</f>
        <v>0</v>
      </c>
      <c r="D181" s="26"/>
      <c r="E181" s="26">
        <f aca="true" t="shared" si="21" ref="E181:K181">SUM(E182:E185)</f>
        <v>0</v>
      </c>
      <c r="F181" s="26">
        <f>SUM(F182:F185)</f>
        <v>0</v>
      </c>
      <c r="G181" s="26">
        <f t="shared" si="21"/>
        <v>0</v>
      </c>
      <c r="H181" s="26">
        <f t="shared" si="21"/>
        <v>0</v>
      </c>
      <c r="I181" s="26">
        <f t="shared" si="21"/>
        <v>0</v>
      </c>
      <c r="J181" s="26">
        <f t="shared" si="21"/>
        <v>0</v>
      </c>
      <c r="K181" s="26">
        <f t="shared" si="21"/>
        <v>0</v>
      </c>
      <c r="L181" s="26">
        <v>0</v>
      </c>
      <c r="M181" s="26">
        <f aca="true" t="shared" si="22" ref="M181:M243">SUM(C181+E181+G181+H181+I181+J181+K181)</f>
        <v>0</v>
      </c>
      <c r="N181" s="26">
        <f aca="true" t="shared" si="23" ref="N181:N244">SUM(M181-L181)</f>
        <v>0</v>
      </c>
      <c r="O181" s="26"/>
      <c r="P181" s="26"/>
      <c r="Q181" s="26"/>
    </row>
    <row r="182" spans="1:17" ht="12.75">
      <c r="A182" s="6">
        <v>31111</v>
      </c>
      <c r="B182" s="6" t="s">
        <v>28</v>
      </c>
      <c r="C182" s="28"/>
      <c r="D182" s="28"/>
      <c r="E182" s="28"/>
      <c r="F182" s="28"/>
      <c r="G182" s="26"/>
      <c r="H182" s="26"/>
      <c r="I182" s="26"/>
      <c r="J182" s="26"/>
      <c r="K182" s="26"/>
      <c r="L182" s="26">
        <v>0</v>
      </c>
      <c r="M182" s="26">
        <f t="shared" si="22"/>
        <v>0</v>
      </c>
      <c r="N182" s="26">
        <f t="shared" si="23"/>
        <v>0</v>
      </c>
      <c r="O182" s="26"/>
      <c r="P182" s="28"/>
      <c r="Q182" s="28"/>
    </row>
    <row r="183" spans="1:17" ht="12.75">
      <c r="A183" s="6">
        <v>31219</v>
      </c>
      <c r="B183" s="6" t="s">
        <v>29</v>
      </c>
      <c r="C183" s="28"/>
      <c r="D183" s="28"/>
      <c r="E183" s="28"/>
      <c r="F183" s="28"/>
      <c r="G183" s="26"/>
      <c r="H183" s="26"/>
      <c r="I183" s="26"/>
      <c r="J183" s="26"/>
      <c r="K183" s="26"/>
      <c r="L183" s="26">
        <v>0</v>
      </c>
      <c r="M183" s="26">
        <f t="shared" si="22"/>
        <v>0</v>
      </c>
      <c r="N183" s="26">
        <f t="shared" si="23"/>
        <v>0</v>
      </c>
      <c r="O183" s="26"/>
      <c r="P183" s="28"/>
      <c r="Q183" s="28"/>
    </row>
    <row r="184" spans="1:17" ht="12.75">
      <c r="A184" s="6">
        <v>31321</v>
      </c>
      <c r="B184" s="6" t="s">
        <v>30</v>
      </c>
      <c r="C184" s="28"/>
      <c r="D184" s="28"/>
      <c r="E184" s="28"/>
      <c r="F184" s="28"/>
      <c r="G184" s="26"/>
      <c r="H184" s="26"/>
      <c r="I184" s="26"/>
      <c r="J184" s="26"/>
      <c r="K184" s="26"/>
      <c r="L184" s="26">
        <v>0</v>
      </c>
      <c r="M184" s="26">
        <f t="shared" si="22"/>
        <v>0</v>
      </c>
      <c r="N184" s="26">
        <f t="shared" si="23"/>
        <v>0</v>
      </c>
      <c r="O184" s="26"/>
      <c r="P184" s="28"/>
      <c r="Q184" s="28"/>
    </row>
    <row r="185" spans="1:17" ht="12.75">
      <c r="A185" s="6">
        <v>31332</v>
      </c>
      <c r="B185" s="6" t="s">
        <v>31</v>
      </c>
      <c r="C185" s="28"/>
      <c r="D185" s="28"/>
      <c r="E185" s="28"/>
      <c r="F185" s="28"/>
      <c r="G185" s="26"/>
      <c r="H185" s="26"/>
      <c r="I185" s="26"/>
      <c r="J185" s="26"/>
      <c r="K185" s="26"/>
      <c r="L185" s="26">
        <v>0</v>
      </c>
      <c r="M185" s="26">
        <f t="shared" si="22"/>
        <v>0</v>
      </c>
      <c r="N185" s="26">
        <f t="shared" si="23"/>
        <v>0</v>
      </c>
      <c r="O185" s="26"/>
      <c r="P185" s="28"/>
      <c r="Q185" s="28"/>
    </row>
    <row r="186" spans="1:17" ht="12.75">
      <c r="A186" s="10">
        <v>32</v>
      </c>
      <c r="B186" s="10" t="s">
        <v>32</v>
      </c>
      <c r="C186" s="26">
        <f>SUM(C187:C232)</f>
        <v>0</v>
      </c>
      <c r="D186" s="26">
        <f aca="true" t="shared" si="24" ref="D186:K186">SUM(D187:D232)</f>
        <v>0</v>
      </c>
      <c r="E186" s="26">
        <f t="shared" si="24"/>
        <v>0</v>
      </c>
      <c r="F186" s="26">
        <f t="shared" si="24"/>
        <v>0</v>
      </c>
      <c r="G186" s="26">
        <f t="shared" si="24"/>
        <v>619800</v>
      </c>
      <c r="H186" s="26">
        <f t="shared" si="24"/>
        <v>68000</v>
      </c>
      <c r="I186" s="26">
        <f t="shared" si="24"/>
        <v>0</v>
      </c>
      <c r="J186" s="26">
        <f t="shared" si="24"/>
        <v>0</v>
      </c>
      <c r="K186" s="26">
        <f t="shared" si="24"/>
        <v>0</v>
      </c>
      <c r="L186" s="26">
        <v>696800</v>
      </c>
      <c r="M186" s="26">
        <f t="shared" si="22"/>
        <v>687800</v>
      </c>
      <c r="N186" s="26">
        <f t="shared" si="23"/>
        <v>-9000</v>
      </c>
      <c r="O186" s="26"/>
      <c r="P186" s="26">
        <v>687800</v>
      </c>
      <c r="Q186" s="26">
        <v>687800</v>
      </c>
    </row>
    <row r="187" spans="1:17" ht="12.75">
      <c r="A187" s="6">
        <v>32119</v>
      </c>
      <c r="B187" s="6" t="s">
        <v>96</v>
      </c>
      <c r="C187" s="27"/>
      <c r="D187" s="27"/>
      <c r="E187" s="27"/>
      <c r="F187" s="27"/>
      <c r="G187" s="27">
        <v>25000</v>
      </c>
      <c r="H187" s="27"/>
      <c r="I187" s="27"/>
      <c r="J187" s="27"/>
      <c r="K187" s="27"/>
      <c r="L187" s="27">
        <v>25000</v>
      </c>
      <c r="M187" s="26">
        <f t="shared" si="22"/>
        <v>25000</v>
      </c>
      <c r="N187" s="26">
        <f t="shared" si="23"/>
        <v>0</v>
      </c>
      <c r="O187" s="26"/>
      <c r="P187" s="28"/>
      <c r="Q187" s="28"/>
    </row>
    <row r="188" spans="1:17" ht="12.75">
      <c r="A188" s="6">
        <v>32121</v>
      </c>
      <c r="B188" s="6" t="s">
        <v>81</v>
      </c>
      <c r="C188" s="27"/>
      <c r="D188" s="27"/>
      <c r="E188" s="27"/>
      <c r="F188" s="27"/>
      <c r="G188" s="27">
        <v>10000</v>
      </c>
      <c r="H188" s="27"/>
      <c r="I188" s="27"/>
      <c r="J188" s="27"/>
      <c r="K188" s="27"/>
      <c r="L188" s="27">
        <v>10000</v>
      </c>
      <c r="M188" s="26">
        <f t="shared" si="22"/>
        <v>10000</v>
      </c>
      <c r="N188" s="26">
        <f t="shared" si="23"/>
        <v>0</v>
      </c>
      <c r="O188" s="26"/>
      <c r="P188" s="28"/>
      <c r="Q188" s="28"/>
    </row>
    <row r="189" spans="1:17" ht="12.75">
      <c r="A189" s="6">
        <v>32131</v>
      </c>
      <c r="B189" s="6" t="s">
        <v>33</v>
      </c>
      <c r="C189" s="27"/>
      <c r="D189" s="27"/>
      <c r="E189" s="27"/>
      <c r="F189" s="27"/>
      <c r="G189" s="27">
        <v>2000</v>
      </c>
      <c r="H189" s="27"/>
      <c r="I189" s="27"/>
      <c r="J189" s="27"/>
      <c r="K189" s="27"/>
      <c r="L189" s="27">
        <v>2000</v>
      </c>
      <c r="M189" s="26">
        <f t="shared" si="22"/>
        <v>2000</v>
      </c>
      <c r="N189" s="26">
        <f t="shared" si="23"/>
        <v>0</v>
      </c>
      <c r="O189" s="26"/>
      <c r="P189" s="28"/>
      <c r="Q189" s="28"/>
    </row>
    <row r="190" spans="1:17" ht="12.75">
      <c r="A190" s="6">
        <v>32149</v>
      </c>
      <c r="B190" s="6" t="s">
        <v>34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7">
        <v>0</v>
      </c>
      <c r="M190" s="26">
        <f t="shared" si="22"/>
        <v>0</v>
      </c>
      <c r="N190" s="26">
        <f t="shared" si="23"/>
        <v>0</v>
      </c>
      <c r="O190" s="26"/>
      <c r="P190" s="28"/>
      <c r="Q190" s="28"/>
    </row>
    <row r="191" spans="1:17" ht="12.75">
      <c r="A191" s="6">
        <v>32211</v>
      </c>
      <c r="B191" s="6" t="s">
        <v>37</v>
      </c>
      <c r="C191" s="27"/>
      <c r="D191" s="27"/>
      <c r="E191" s="27"/>
      <c r="F191" s="27"/>
      <c r="G191" s="27">
        <v>5290</v>
      </c>
      <c r="H191" s="27">
        <v>3000</v>
      </c>
      <c r="I191" s="27"/>
      <c r="J191" s="27"/>
      <c r="K191" s="27"/>
      <c r="L191" s="27">
        <v>8290</v>
      </c>
      <c r="M191" s="26">
        <f t="shared" si="22"/>
        <v>8290</v>
      </c>
      <c r="N191" s="26">
        <f t="shared" si="23"/>
        <v>0</v>
      </c>
      <c r="O191" s="26"/>
      <c r="P191" s="28"/>
      <c r="Q191" s="28"/>
    </row>
    <row r="192" spans="1:17" ht="12.75">
      <c r="A192" s="6">
        <v>32219</v>
      </c>
      <c r="B192" s="6" t="s">
        <v>95</v>
      </c>
      <c r="C192" s="27"/>
      <c r="D192" s="27"/>
      <c r="E192" s="27"/>
      <c r="F192" s="27"/>
      <c r="G192" s="27">
        <v>40000</v>
      </c>
      <c r="H192" s="27">
        <v>18000</v>
      </c>
      <c r="I192" s="27"/>
      <c r="J192" s="27"/>
      <c r="K192" s="27"/>
      <c r="L192" s="27">
        <v>58000</v>
      </c>
      <c r="M192" s="26">
        <f t="shared" si="22"/>
        <v>58000</v>
      </c>
      <c r="N192" s="26">
        <f t="shared" si="23"/>
        <v>0</v>
      </c>
      <c r="O192" s="26"/>
      <c r="P192" s="28"/>
      <c r="Q192" s="28"/>
    </row>
    <row r="193" spans="1:17" ht="12.75">
      <c r="A193" s="6">
        <v>32229</v>
      </c>
      <c r="B193" s="6" t="s">
        <v>38</v>
      </c>
      <c r="C193" s="27"/>
      <c r="D193" s="27"/>
      <c r="E193" s="27"/>
      <c r="F193" s="27"/>
      <c r="G193" s="27">
        <v>307340</v>
      </c>
      <c r="H193" s="27">
        <v>35000</v>
      </c>
      <c r="I193" s="27"/>
      <c r="J193" s="27"/>
      <c r="K193" s="27"/>
      <c r="L193" s="27">
        <v>366340</v>
      </c>
      <c r="M193" s="26">
        <f t="shared" si="22"/>
        <v>342340</v>
      </c>
      <c r="N193" s="26">
        <f t="shared" si="23"/>
        <v>-24000</v>
      </c>
      <c r="O193" s="26" t="s">
        <v>197</v>
      </c>
      <c r="P193" s="28"/>
      <c r="Q193" s="28"/>
    </row>
    <row r="194" spans="1:17" ht="12.75">
      <c r="A194" s="6">
        <v>32231</v>
      </c>
      <c r="B194" s="6" t="s">
        <v>39</v>
      </c>
      <c r="C194" s="27"/>
      <c r="D194" s="27"/>
      <c r="E194" s="27"/>
      <c r="F194" s="27"/>
      <c r="G194" s="27">
        <v>10000</v>
      </c>
      <c r="H194" s="27">
        <v>2000</v>
      </c>
      <c r="I194" s="27"/>
      <c r="J194" s="27"/>
      <c r="K194" s="27"/>
      <c r="L194" s="27">
        <v>12000</v>
      </c>
      <c r="M194" s="26">
        <f t="shared" si="22"/>
        <v>12000</v>
      </c>
      <c r="N194" s="26">
        <f t="shared" si="23"/>
        <v>0</v>
      </c>
      <c r="O194" s="26"/>
      <c r="P194" s="28"/>
      <c r="Q194" s="28"/>
    </row>
    <row r="195" spans="1:17" ht="12.75">
      <c r="A195" s="6">
        <v>32233</v>
      </c>
      <c r="B195" s="6" t="s">
        <v>40</v>
      </c>
      <c r="C195" s="27"/>
      <c r="D195" s="27"/>
      <c r="E195" s="27"/>
      <c r="F195" s="27"/>
      <c r="G195" s="27">
        <v>48660</v>
      </c>
      <c r="H195" s="27">
        <v>5000</v>
      </c>
      <c r="I195" s="27"/>
      <c r="J195" s="27"/>
      <c r="K195" s="27"/>
      <c r="L195" s="27">
        <v>53660</v>
      </c>
      <c r="M195" s="26">
        <f t="shared" si="22"/>
        <v>53660</v>
      </c>
      <c r="N195" s="26">
        <f t="shared" si="23"/>
        <v>0</v>
      </c>
      <c r="O195" s="26"/>
      <c r="P195" s="28"/>
      <c r="Q195" s="28"/>
    </row>
    <row r="196" spans="1:17" ht="12.75">
      <c r="A196" s="6">
        <v>32234</v>
      </c>
      <c r="B196" s="6" t="s">
        <v>41</v>
      </c>
      <c r="C196" s="27"/>
      <c r="D196" s="27"/>
      <c r="E196" s="27"/>
      <c r="F196" s="27"/>
      <c r="G196" s="27">
        <v>1000</v>
      </c>
      <c r="H196" s="27"/>
      <c r="I196" s="27"/>
      <c r="J196" s="27"/>
      <c r="K196" s="27"/>
      <c r="L196" s="27">
        <v>1000</v>
      </c>
      <c r="M196" s="26">
        <f t="shared" si="22"/>
        <v>1000</v>
      </c>
      <c r="N196" s="26">
        <f t="shared" si="23"/>
        <v>0</v>
      </c>
      <c r="O196" s="26"/>
      <c r="P196" s="28"/>
      <c r="Q196" s="28"/>
    </row>
    <row r="197" spans="1:17" ht="12.75">
      <c r="A197" s="6">
        <v>32239</v>
      </c>
      <c r="B197" s="6" t="s">
        <v>42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>
        <v>0</v>
      </c>
      <c r="M197" s="26">
        <f t="shared" si="22"/>
        <v>0</v>
      </c>
      <c r="N197" s="26">
        <f t="shared" si="23"/>
        <v>0</v>
      </c>
      <c r="O197" s="26"/>
      <c r="P197" s="28"/>
      <c r="Q197" s="28"/>
    </row>
    <row r="198" spans="1:17" ht="12.75">
      <c r="A198" s="6">
        <v>32244</v>
      </c>
      <c r="B198" s="6" t="s">
        <v>82</v>
      </c>
      <c r="C198" s="27"/>
      <c r="D198" s="27"/>
      <c r="E198" s="27"/>
      <c r="F198" s="27"/>
      <c r="G198" s="27">
        <v>10000</v>
      </c>
      <c r="H198" s="27"/>
      <c r="I198" s="27"/>
      <c r="J198" s="27"/>
      <c r="K198" s="27"/>
      <c r="L198" s="27">
        <v>10000</v>
      </c>
      <c r="M198" s="26">
        <f t="shared" si="22"/>
        <v>10000</v>
      </c>
      <c r="N198" s="26">
        <f t="shared" si="23"/>
        <v>0</v>
      </c>
      <c r="O198" s="26"/>
      <c r="P198" s="28"/>
      <c r="Q198" s="28"/>
    </row>
    <row r="199" spans="1:17" ht="12.75">
      <c r="A199" s="6">
        <v>32251</v>
      </c>
      <c r="B199" s="6" t="s">
        <v>43</v>
      </c>
      <c r="C199" s="27"/>
      <c r="D199" s="27"/>
      <c r="E199" s="27"/>
      <c r="F199" s="27"/>
      <c r="G199" s="27">
        <v>10000</v>
      </c>
      <c r="H199" s="27"/>
      <c r="I199" s="27"/>
      <c r="J199" s="27"/>
      <c r="K199" s="27"/>
      <c r="L199" s="27">
        <v>10000</v>
      </c>
      <c r="M199" s="26">
        <f t="shared" si="22"/>
        <v>10000</v>
      </c>
      <c r="N199" s="26">
        <f t="shared" si="23"/>
        <v>0</v>
      </c>
      <c r="O199" s="26"/>
      <c r="P199" s="28"/>
      <c r="Q199" s="28"/>
    </row>
    <row r="200" spans="1:17" ht="12.75">
      <c r="A200" s="6">
        <v>32252</v>
      </c>
      <c r="B200" s="6" t="s">
        <v>44</v>
      </c>
      <c r="C200" s="27"/>
      <c r="D200" s="27"/>
      <c r="E200" s="27"/>
      <c r="F200" s="27"/>
      <c r="G200" s="27"/>
      <c r="H200" s="27"/>
      <c r="I200" s="27"/>
      <c r="J200" s="27"/>
      <c r="K200" s="27"/>
      <c r="L200" s="27">
        <v>0</v>
      </c>
      <c r="M200" s="26">
        <f t="shared" si="22"/>
        <v>0</v>
      </c>
      <c r="N200" s="26">
        <f t="shared" si="23"/>
        <v>0</v>
      </c>
      <c r="O200" s="26"/>
      <c r="P200" s="28"/>
      <c r="Q200" s="28"/>
    </row>
    <row r="201" spans="1:17" ht="12.75">
      <c r="A201" s="6">
        <v>32271</v>
      </c>
      <c r="B201" s="6" t="s">
        <v>83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>
        <v>0</v>
      </c>
      <c r="M201" s="26">
        <f t="shared" si="22"/>
        <v>0</v>
      </c>
      <c r="N201" s="26">
        <f t="shared" si="23"/>
        <v>0</v>
      </c>
      <c r="O201" s="26"/>
      <c r="P201" s="28"/>
      <c r="Q201" s="28"/>
    </row>
    <row r="202" spans="1:17" ht="12.75">
      <c r="A202" s="6">
        <v>32311</v>
      </c>
      <c r="B202" s="6" t="s">
        <v>84</v>
      </c>
      <c r="C202" s="27"/>
      <c r="D202" s="27"/>
      <c r="E202" s="27"/>
      <c r="F202" s="27"/>
      <c r="G202" s="27">
        <v>1000</v>
      </c>
      <c r="H202" s="27">
        <v>1500</v>
      </c>
      <c r="I202" s="27"/>
      <c r="J202" s="27"/>
      <c r="K202" s="27"/>
      <c r="L202" s="27">
        <v>2500</v>
      </c>
      <c r="M202" s="26">
        <f t="shared" si="22"/>
        <v>2500</v>
      </c>
      <c r="N202" s="26">
        <f t="shared" si="23"/>
        <v>0</v>
      </c>
      <c r="O202" s="26"/>
      <c r="P202" s="28"/>
      <c r="Q202" s="28"/>
    </row>
    <row r="203" spans="1:17" ht="12.75">
      <c r="A203" s="6">
        <v>32313</v>
      </c>
      <c r="B203" s="6" t="s">
        <v>45</v>
      </c>
      <c r="C203" s="27"/>
      <c r="D203" s="27"/>
      <c r="E203" s="27"/>
      <c r="F203" s="27"/>
      <c r="G203" s="27">
        <v>1000</v>
      </c>
      <c r="H203" s="27">
        <v>500</v>
      </c>
      <c r="I203" s="27"/>
      <c r="J203" s="27"/>
      <c r="K203" s="27"/>
      <c r="L203" s="27">
        <v>1500</v>
      </c>
      <c r="M203" s="26">
        <f t="shared" si="22"/>
        <v>1500</v>
      </c>
      <c r="N203" s="26">
        <f t="shared" si="23"/>
        <v>0</v>
      </c>
      <c r="O203" s="26"/>
      <c r="P203" s="28"/>
      <c r="Q203" s="28"/>
    </row>
    <row r="204" spans="1:17" ht="12.75">
      <c r="A204" s="6">
        <v>32319</v>
      </c>
      <c r="B204" s="6" t="s">
        <v>46</v>
      </c>
      <c r="C204" s="27"/>
      <c r="D204" s="27"/>
      <c r="E204" s="27"/>
      <c r="F204" s="27"/>
      <c r="G204" s="27"/>
      <c r="H204" s="27"/>
      <c r="I204" s="27"/>
      <c r="J204" s="27"/>
      <c r="K204" s="27"/>
      <c r="L204" s="27">
        <v>0</v>
      </c>
      <c r="M204" s="26">
        <f t="shared" si="22"/>
        <v>0</v>
      </c>
      <c r="N204" s="26">
        <f t="shared" si="23"/>
        <v>0</v>
      </c>
      <c r="O204" s="26"/>
      <c r="P204" s="28"/>
      <c r="Q204" s="28"/>
    </row>
    <row r="205" spans="1:17" ht="12.75">
      <c r="A205" s="6">
        <v>32329</v>
      </c>
      <c r="B205" s="6" t="s">
        <v>47</v>
      </c>
      <c r="C205" s="27"/>
      <c r="D205" s="27"/>
      <c r="E205" s="27"/>
      <c r="F205" s="27"/>
      <c r="G205" s="27">
        <v>50000</v>
      </c>
      <c r="H205" s="27"/>
      <c r="I205" s="27"/>
      <c r="J205" s="27"/>
      <c r="K205" s="27"/>
      <c r="L205" s="27">
        <v>50000</v>
      </c>
      <c r="M205" s="26">
        <f t="shared" si="22"/>
        <v>50000</v>
      </c>
      <c r="N205" s="26">
        <f t="shared" si="23"/>
        <v>0</v>
      </c>
      <c r="O205" s="26"/>
      <c r="P205" s="28"/>
      <c r="Q205" s="28"/>
    </row>
    <row r="206" spans="1:17" ht="12.75">
      <c r="A206" s="6">
        <v>32339</v>
      </c>
      <c r="B206" s="6" t="s">
        <v>48</v>
      </c>
      <c r="C206" s="27"/>
      <c r="D206" s="27"/>
      <c r="E206" s="27"/>
      <c r="F206" s="27"/>
      <c r="G206" s="27"/>
      <c r="H206" s="27"/>
      <c r="I206" s="27"/>
      <c r="J206" s="27"/>
      <c r="K206" s="27"/>
      <c r="L206" s="27">
        <v>0</v>
      </c>
      <c r="M206" s="26">
        <f t="shared" si="22"/>
        <v>0</v>
      </c>
      <c r="N206" s="26">
        <f t="shared" si="23"/>
        <v>0</v>
      </c>
      <c r="O206" s="26"/>
      <c r="P206" s="28"/>
      <c r="Q206" s="28"/>
    </row>
    <row r="207" spans="1:17" ht="12.75">
      <c r="A207" s="6">
        <v>32349</v>
      </c>
      <c r="B207" s="6" t="s">
        <v>49</v>
      </c>
      <c r="C207" s="27"/>
      <c r="D207" s="27"/>
      <c r="E207" s="27"/>
      <c r="F207" s="27"/>
      <c r="G207" s="27">
        <v>25000</v>
      </c>
      <c r="H207" s="27"/>
      <c r="I207" s="27"/>
      <c r="J207" s="27"/>
      <c r="K207" s="27"/>
      <c r="L207" s="27">
        <v>10000</v>
      </c>
      <c r="M207" s="26">
        <f t="shared" si="22"/>
        <v>25000</v>
      </c>
      <c r="N207" s="26">
        <f t="shared" si="23"/>
        <v>15000</v>
      </c>
      <c r="O207" s="26" t="s">
        <v>195</v>
      </c>
      <c r="P207" s="28"/>
      <c r="Q207" s="28"/>
    </row>
    <row r="208" spans="1:17" ht="12.75">
      <c r="A208" s="6">
        <v>32359</v>
      </c>
      <c r="B208" s="6" t="s">
        <v>50</v>
      </c>
      <c r="C208" s="27"/>
      <c r="D208" s="27"/>
      <c r="E208" s="27"/>
      <c r="F208" s="27"/>
      <c r="G208" s="27"/>
      <c r="H208" s="27"/>
      <c r="I208" s="27"/>
      <c r="J208" s="27"/>
      <c r="K208" s="27"/>
      <c r="L208" s="27">
        <v>0</v>
      </c>
      <c r="M208" s="26">
        <f t="shared" si="22"/>
        <v>0</v>
      </c>
      <c r="N208" s="26">
        <f t="shared" si="23"/>
        <v>0</v>
      </c>
      <c r="O208" s="26"/>
      <c r="P208" s="28"/>
      <c r="Q208" s="28"/>
    </row>
    <row r="209" spans="1:17" ht="12.75">
      <c r="A209" s="6">
        <v>32361</v>
      </c>
      <c r="B209" s="6" t="s">
        <v>51</v>
      </c>
      <c r="C209" s="27"/>
      <c r="D209" s="27"/>
      <c r="E209" s="27"/>
      <c r="F209" s="27"/>
      <c r="G209" s="27">
        <v>1000</v>
      </c>
      <c r="H209" s="27"/>
      <c r="I209" s="27"/>
      <c r="J209" s="27"/>
      <c r="K209" s="27"/>
      <c r="L209" s="27">
        <v>1000</v>
      </c>
      <c r="M209" s="26">
        <f t="shared" si="22"/>
        <v>1000</v>
      </c>
      <c r="N209" s="26">
        <f t="shared" si="23"/>
        <v>0</v>
      </c>
      <c r="O209" s="26"/>
      <c r="P209" s="28"/>
      <c r="Q209" s="28"/>
    </row>
    <row r="210" spans="1:17" ht="12.75">
      <c r="A210" s="6">
        <v>32369</v>
      </c>
      <c r="B210" s="6" t="s">
        <v>52</v>
      </c>
      <c r="C210" s="27"/>
      <c r="D210" s="27"/>
      <c r="E210" s="27"/>
      <c r="F210" s="27"/>
      <c r="G210" s="27">
        <v>4000</v>
      </c>
      <c r="H210" s="27"/>
      <c r="I210" s="27"/>
      <c r="J210" s="27"/>
      <c r="K210" s="27"/>
      <c r="L210" s="27">
        <v>4000</v>
      </c>
      <c r="M210" s="26">
        <f t="shared" si="22"/>
        <v>4000</v>
      </c>
      <c r="N210" s="26">
        <f t="shared" si="23"/>
        <v>0</v>
      </c>
      <c r="O210" s="26"/>
      <c r="P210" s="28"/>
      <c r="Q210" s="28"/>
    </row>
    <row r="211" spans="1:17" ht="12.75">
      <c r="A211" s="6">
        <v>32371</v>
      </c>
      <c r="B211" s="6" t="s">
        <v>53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>
        <v>0</v>
      </c>
      <c r="M211" s="26">
        <f t="shared" si="22"/>
        <v>0</v>
      </c>
      <c r="N211" s="26">
        <f t="shared" si="23"/>
        <v>0</v>
      </c>
      <c r="O211" s="26"/>
      <c r="P211" s="28"/>
      <c r="Q211" s="28"/>
    </row>
    <row r="212" spans="1:17" ht="12.75">
      <c r="A212" s="6">
        <v>32372</v>
      </c>
      <c r="B212" s="6" t="s">
        <v>54</v>
      </c>
      <c r="C212" s="27"/>
      <c r="D212" s="27"/>
      <c r="E212" s="27"/>
      <c r="F212" s="27"/>
      <c r="G212" s="27">
        <v>44000</v>
      </c>
      <c r="H212" s="27"/>
      <c r="I212" s="27"/>
      <c r="J212" s="27"/>
      <c r="K212" s="27"/>
      <c r="L212" s="27">
        <v>44000</v>
      </c>
      <c r="M212" s="26">
        <f t="shared" si="22"/>
        <v>44000</v>
      </c>
      <c r="N212" s="26">
        <f t="shared" si="23"/>
        <v>0</v>
      </c>
      <c r="O212" s="26"/>
      <c r="P212" s="28"/>
      <c r="Q212" s="28"/>
    </row>
    <row r="213" spans="1:17" ht="12.75">
      <c r="A213" s="6">
        <v>32379</v>
      </c>
      <c r="B213" s="6" t="s">
        <v>55</v>
      </c>
      <c r="C213" s="27"/>
      <c r="D213" s="27"/>
      <c r="E213" s="27"/>
      <c r="F213" s="27"/>
      <c r="G213" s="27"/>
      <c r="H213" s="27"/>
      <c r="I213" s="27"/>
      <c r="J213" s="27"/>
      <c r="K213" s="27"/>
      <c r="L213" s="27">
        <v>0</v>
      </c>
      <c r="M213" s="26">
        <f t="shared" si="22"/>
        <v>0</v>
      </c>
      <c r="N213" s="26">
        <f t="shared" si="23"/>
        <v>0</v>
      </c>
      <c r="O213" s="26"/>
      <c r="P213" s="28"/>
      <c r="Q213" s="28"/>
    </row>
    <row r="214" spans="1:17" ht="12.75">
      <c r="A214" s="6">
        <v>32389</v>
      </c>
      <c r="B214" s="6" t="s">
        <v>56</v>
      </c>
      <c r="C214" s="27"/>
      <c r="D214" s="27"/>
      <c r="E214" s="27"/>
      <c r="F214" s="27"/>
      <c r="G214" s="27">
        <v>2000</v>
      </c>
      <c r="H214" s="27"/>
      <c r="I214" s="27"/>
      <c r="J214" s="27"/>
      <c r="K214" s="27"/>
      <c r="L214" s="27">
        <v>2000</v>
      </c>
      <c r="M214" s="26">
        <f t="shared" si="22"/>
        <v>2000</v>
      </c>
      <c r="N214" s="26">
        <f t="shared" si="23"/>
        <v>0</v>
      </c>
      <c r="O214" s="26"/>
      <c r="P214" s="28"/>
      <c r="Q214" s="28"/>
    </row>
    <row r="215" spans="1:17" ht="12.75">
      <c r="A215" s="6">
        <v>32391</v>
      </c>
      <c r="B215" s="6" t="s">
        <v>57</v>
      </c>
      <c r="C215" s="27"/>
      <c r="D215" s="27"/>
      <c r="E215" s="27"/>
      <c r="F215" s="27"/>
      <c r="G215" s="27">
        <v>2000</v>
      </c>
      <c r="H215" s="27"/>
      <c r="I215" s="27"/>
      <c r="J215" s="27"/>
      <c r="K215" s="27"/>
      <c r="L215" s="27">
        <v>2000</v>
      </c>
      <c r="M215" s="26">
        <f t="shared" si="22"/>
        <v>2000</v>
      </c>
      <c r="N215" s="26">
        <f t="shared" si="23"/>
        <v>0</v>
      </c>
      <c r="O215" s="26"/>
      <c r="P215" s="28"/>
      <c r="Q215" s="28"/>
    </row>
    <row r="216" spans="1:17" ht="12.75">
      <c r="A216" s="6">
        <v>32399</v>
      </c>
      <c r="B216" s="6" t="s">
        <v>58</v>
      </c>
      <c r="C216" s="27"/>
      <c r="D216" s="27"/>
      <c r="E216" s="27"/>
      <c r="F216" s="27"/>
      <c r="G216" s="27">
        <v>5000</v>
      </c>
      <c r="H216" s="27">
        <v>1000</v>
      </c>
      <c r="I216" s="27"/>
      <c r="J216" s="27"/>
      <c r="K216" s="27"/>
      <c r="L216" s="27">
        <v>6000</v>
      </c>
      <c r="M216" s="26">
        <f t="shared" si="22"/>
        <v>6000</v>
      </c>
      <c r="N216" s="26">
        <f t="shared" si="23"/>
        <v>0</v>
      </c>
      <c r="O216" s="26"/>
      <c r="P216" s="28"/>
      <c r="Q216" s="28"/>
    </row>
    <row r="217" spans="1:17" ht="12.75">
      <c r="A217" s="6">
        <v>32412</v>
      </c>
      <c r="B217" s="6" t="s">
        <v>85</v>
      </c>
      <c r="C217" s="27"/>
      <c r="D217" s="27"/>
      <c r="E217" s="27"/>
      <c r="F217" s="27"/>
      <c r="G217" s="27"/>
      <c r="H217" s="27"/>
      <c r="I217" s="27"/>
      <c r="J217" s="27"/>
      <c r="K217" s="27"/>
      <c r="L217" s="27">
        <v>0</v>
      </c>
      <c r="M217" s="26">
        <f t="shared" si="22"/>
        <v>0</v>
      </c>
      <c r="N217" s="26">
        <f t="shared" si="23"/>
        <v>0</v>
      </c>
      <c r="O217" s="26"/>
      <c r="P217" s="28"/>
      <c r="Q217" s="28"/>
    </row>
    <row r="218" spans="1:17" ht="12.75">
      <c r="A218" s="6">
        <v>32922</v>
      </c>
      <c r="B218" s="6" t="s">
        <v>59</v>
      </c>
      <c r="C218" s="27"/>
      <c r="D218" s="27"/>
      <c r="E218" s="27"/>
      <c r="F218" s="27"/>
      <c r="G218" s="27">
        <v>5000</v>
      </c>
      <c r="H218" s="27"/>
      <c r="I218" s="27"/>
      <c r="J218" s="27"/>
      <c r="K218" s="27"/>
      <c r="L218" s="27">
        <v>5000</v>
      </c>
      <c r="M218" s="26">
        <f t="shared" si="22"/>
        <v>5000</v>
      </c>
      <c r="N218" s="26">
        <f t="shared" si="23"/>
        <v>0</v>
      </c>
      <c r="O218" s="26"/>
      <c r="P218" s="28"/>
      <c r="Q218" s="28"/>
    </row>
    <row r="219" spans="1:17" ht="12.75">
      <c r="A219" s="6">
        <v>32923</v>
      </c>
      <c r="B219" s="6" t="s">
        <v>86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>
        <v>0</v>
      </c>
      <c r="M219" s="26">
        <f t="shared" si="22"/>
        <v>0</v>
      </c>
      <c r="N219" s="26">
        <f t="shared" si="23"/>
        <v>0</v>
      </c>
      <c r="O219" s="26"/>
      <c r="P219" s="28"/>
      <c r="Q219" s="28"/>
    </row>
    <row r="220" spans="1:17" ht="12.75">
      <c r="A220" s="6">
        <v>32931</v>
      </c>
      <c r="B220" s="6" t="s">
        <v>60</v>
      </c>
      <c r="C220" s="27"/>
      <c r="D220" s="27"/>
      <c r="E220" s="27"/>
      <c r="F220" s="27"/>
      <c r="G220" s="27">
        <v>8000</v>
      </c>
      <c r="H220" s="27">
        <v>2000</v>
      </c>
      <c r="I220" s="27"/>
      <c r="J220" s="27"/>
      <c r="K220" s="27"/>
      <c r="L220" s="27">
        <v>10000</v>
      </c>
      <c r="M220" s="26">
        <f t="shared" si="22"/>
        <v>10000</v>
      </c>
      <c r="N220" s="26">
        <f t="shared" si="23"/>
        <v>0</v>
      </c>
      <c r="O220" s="26"/>
      <c r="P220" s="28"/>
      <c r="Q220" s="28"/>
    </row>
    <row r="221" spans="1:17" ht="12.75">
      <c r="A221" s="6">
        <v>32941</v>
      </c>
      <c r="B221" s="6" t="s">
        <v>61</v>
      </c>
      <c r="C221" s="27"/>
      <c r="D221" s="27"/>
      <c r="E221" s="27"/>
      <c r="F221" s="27"/>
      <c r="G221" s="27"/>
      <c r="H221" s="27"/>
      <c r="I221" s="27"/>
      <c r="J221" s="27"/>
      <c r="K221" s="27"/>
      <c r="L221" s="27">
        <v>0</v>
      </c>
      <c r="M221" s="26">
        <f t="shared" si="22"/>
        <v>0</v>
      </c>
      <c r="N221" s="26">
        <f t="shared" si="23"/>
        <v>0</v>
      </c>
      <c r="O221" s="26"/>
      <c r="P221" s="28"/>
      <c r="Q221" s="28"/>
    </row>
    <row r="222" spans="1:17" ht="12.75">
      <c r="A222" s="6">
        <v>32952</v>
      </c>
      <c r="B222" s="6" t="s">
        <v>87</v>
      </c>
      <c r="C222" s="27"/>
      <c r="D222" s="27"/>
      <c r="E222" s="27"/>
      <c r="F222" s="27"/>
      <c r="G222" s="27"/>
      <c r="H222" s="27"/>
      <c r="I222" s="27"/>
      <c r="J222" s="27"/>
      <c r="K222" s="27"/>
      <c r="L222" s="27">
        <v>0</v>
      </c>
      <c r="M222" s="26">
        <f t="shared" si="22"/>
        <v>0</v>
      </c>
      <c r="N222" s="26">
        <f t="shared" si="23"/>
        <v>0</v>
      </c>
      <c r="O222" s="26"/>
      <c r="P222" s="28"/>
      <c r="Q222" s="28"/>
    </row>
    <row r="223" spans="1:17" ht="12.75">
      <c r="A223" s="6">
        <v>32999</v>
      </c>
      <c r="B223" s="6" t="s">
        <v>62</v>
      </c>
      <c r="C223" s="27"/>
      <c r="D223" s="27"/>
      <c r="E223" s="27"/>
      <c r="F223" s="27"/>
      <c r="G223" s="27">
        <v>2510</v>
      </c>
      <c r="H223" s="27"/>
      <c r="I223" s="27"/>
      <c r="J223" s="27"/>
      <c r="K223" s="27"/>
      <c r="L223" s="27">
        <v>2510</v>
      </c>
      <c r="M223" s="26">
        <f t="shared" si="22"/>
        <v>2510</v>
      </c>
      <c r="N223" s="26">
        <f t="shared" si="23"/>
        <v>0</v>
      </c>
      <c r="O223" s="26"/>
      <c r="P223" s="28"/>
      <c r="Q223" s="28"/>
    </row>
    <row r="224" spans="1:17" ht="12.75">
      <c r="A224" s="6">
        <v>36911</v>
      </c>
      <c r="B224" s="6" t="s">
        <v>180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>
        <v>0</v>
      </c>
      <c r="M224" s="26">
        <f t="shared" si="22"/>
        <v>0</v>
      </c>
      <c r="N224" s="26">
        <f t="shared" si="23"/>
        <v>0</v>
      </c>
      <c r="O224" s="26"/>
      <c r="P224" s="28"/>
      <c r="Q224" s="28"/>
    </row>
    <row r="225" spans="1:17" ht="12.75">
      <c r="A225" s="6">
        <v>36921</v>
      </c>
      <c r="B225" s="6" t="s">
        <v>181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>
        <v>0</v>
      </c>
      <c r="M225" s="26">
        <f t="shared" si="22"/>
        <v>0</v>
      </c>
      <c r="N225" s="26">
        <f t="shared" si="23"/>
        <v>0</v>
      </c>
      <c r="O225" s="26"/>
      <c r="P225" s="28"/>
      <c r="Q225" s="28"/>
    </row>
    <row r="226" spans="1:17" ht="12.75">
      <c r="A226" s="6">
        <v>36931</v>
      </c>
      <c r="B226" s="6" t="s">
        <v>182</v>
      </c>
      <c r="C226" s="27"/>
      <c r="D226" s="27"/>
      <c r="E226" s="27"/>
      <c r="F226" s="27"/>
      <c r="G226" s="27"/>
      <c r="H226" s="27"/>
      <c r="I226" s="27"/>
      <c r="J226" s="27"/>
      <c r="K226" s="27"/>
      <c r="L226" s="27">
        <v>0</v>
      </c>
      <c r="M226" s="26">
        <f t="shared" si="22"/>
        <v>0</v>
      </c>
      <c r="N226" s="26">
        <f t="shared" si="23"/>
        <v>0</v>
      </c>
      <c r="O226" s="26"/>
      <c r="P226" s="28"/>
      <c r="Q226" s="28"/>
    </row>
    <row r="227" spans="1:17" ht="12.75">
      <c r="A227" s="6">
        <v>36941</v>
      </c>
      <c r="B227" s="6" t="s">
        <v>183</v>
      </c>
      <c r="C227" s="27"/>
      <c r="D227" s="27"/>
      <c r="E227" s="27"/>
      <c r="F227" s="27"/>
      <c r="G227" s="27"/>
      <c r="H227" s="27"/>
      <c r="I227" s="27"/>
      <c r="J227" s="27"/>
      <c r="K227" s="27"/>
      <c r="L227" s="27">
        <v>0</v>
      </c>
      <c r="M227" s="26">
        <f t="shared" si="22"/>
        <v>0</v>
      </c>
      <c r="N227" s="26">
        <f t="shared" si="23"/>
        <v>0</v>
      </c>
      <c r="O227" s="26"/>
      <c r="P227" s="28"/>
      <c r="Q227" s="28"/>
    </row>
    <row r="228" spans="1:17" ht="12.75">
      <c r="A228" s="6">
        <v>37151</v>
      </c>
      <c r="B228" s="6" t="s">
        <v>184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>
        <v>0</v>
      </c>
      <c r="M228" s="26">
        <f t="shared" si="22"/>
        <v>0</v>
      </c>
      <c r="N228" s="26">
        <f t="shared" si="23"/>
        <v>0</v>
      </c>
      <c r="O228" s="26"/>
      <c r="P228" s="28"/>
      <c r="Q228" s="28"/>
    </row>
    <row r="229" spans="1:17" ht="12.75">
      <c r="A229" s="6">
        <v>37231</v>
      </c>
      <c r="B229" s="6" t="s">
        <v>185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27">
        <v>0</v>
      </c>
      <c r="M229" s="26">
        <f t="shared" si="22"/>
        <v>0</v>
      </c>
      <c r="N229" s="26">
        <f t="shared" si="23"/>
        <v>0</v>
      </c>
      <c r="O229" s="26"/>
      <c r="P229" s="28"/>
      <c r="Q229" s="28"/>
    </row>
    <row r="230" spans="1:17" ht="12.75">
      <c r="A230" s="6">
        <v>38131</v>
      </c>
      <c r="B230" s="6" t="s">
        <v>186</v>
      </c>
      <c r="C230" s="27"/>
      <c r="D230" s="27"/>
      <c r="E230" s="27"/>
      <c r="F230" s="27"/>
      <c r="G230" s="27"/>
      <c r="H230" s="27"/>
      <c r="I230" s="27"/>
      <c r="J230" s="27"/>
      <c r="K230" s="27"/>
      <c r="L230" s="27">
        <v>0</v>
      </c>
      <c r="M230" s="26">
        <f t="shared" si="22"/>
        <v>0</v>
      </c>
      <c r="N230" s="26">
        <f t="shared" si="23"/>
        <v>0</v>
      </c>
      <c r="O230" s="26"/>
      <c r="P230" s="28"/>
      <c r="Q230" s="28"/>
    </row>
    <row r="231" spans="1:17" ht="12.75">
      <c r="A231" s="6">
        <v>38231</v>
      </c>
      <c r="B231" s="6" t="s">
        <v>187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>
        <v>0</v>
      </c>
      <c r="M231" s="26">
        <f t="shared" si="22"/>
        <v>0</v>
      </c>
      <c r="N231" s="26">
        <f t="shared" si="23"/>
        <v>0</v>
      </c>
      <c r="O231" s="26"/>
      <c r="P231" s="28"/>
      <c r="Q231" s="28"/>
    </row>
    <row r="232" spans="1:17" ht="12.75">
      <c r="A232" s="6">
        <v>3864</v>
      </c>
      <c r="B232" s="6" t="s">
        <v>188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7">
        <v>0</v>
      </c>
      <c r="M232" s="26">
        <f t="shared" si="22"/>
        <v>0</v>
      </c>
      <c r="N232" s="26">
        <f t="shared" si="23"/>
        <v>0</v>
      </c>
      <c r="O232" s="26"/>
      <c r="P232" s="28"/>
      <c r="Q232" s="28"/>
    </row>
    <row r="233" spans="1:17" ht="12.75">
      <c r="A233" s="10">
        <v>34</v>
      </c>
      <c r="B233" s="10" t="s">
        <v>63</v>
      </c>
      <c r="C233" s="26">
        <f>SUM(C234:C236)</f>
        <v>0</v>
      </c>
      <c r="D233" s="26"/>
      <c r="E233" s="26">
        <f aca="true" t="shared" si="25" ref="E233:K233">SUM(E234:E236)</f>
        <v>0</v>
      </c>
      <c r="F233" s="26">
        <f>SUM(F234:F236)</f>
        <v>0</v>
      </c>
      <c r="G233" s="26">
        <f t="shared" si="25"/>
        <v>10200</v>
      </c>
      <c r="H233" s="26">
        <f t="shared" si="25"/>
        <v>0</v>
      </c>
      <c r="I233" s="26">
        <f t="shared" si="25"/>
        <v>0</v>
      </c>
      <c r="J233" s="26">
        <f t="shared" si="25"/>
        <v>0</v>
      </c>
      <c r="K233" s="26">
        <f t="shared" si="25"/>
        <v>0</v>
      </c>
      <c r="L233" s="26">
        <v>1200</v>
      </c>
      <c r="M233" s="26">
        <f t="shared" si="22"/>
        <v>10200</v>
      </c>
      <c r="N233" s="26">
        <f t="shared" si="23"/>
        <v>9000</v>
      </c>
      <c r="O233" s="26"/>
      <c r="P233" s="26">
        <v>10200</v>
      </c>
      <c r="Q233" s="26">
        <v>10200</v>
      </c>
    </row>
    <row r="234" spans="1:17" ht="12.75">
      <c r="A234" s="6">
        <v>34311</v>
      </c>
      <c r="B234" s="6" t="s">
        <v>64</v>
      </c>
      <c r="C234" s="28"/>
      <c r="D234" s="28"/>
      <c r="E234" s="28"/>
      <c r="F234" s="28"/>
      <c r="G234" s="28">
        <v>10000</v>
      </c>
      <c r="H234" s="28"/>
      <c r="I234" s="28"/>
      <c r="J234" s="28"/>
      <c r="K234" s="28"/>
      <c r="L234" s="28">
        <v>1000</v>
      </c>
      <c r="M234" s="26">
        <f t="shared" si="22"/>
        <v>10000</v>
      </c>
      <c r="N234" s="26">
        <f t="shared" si="23"/>
        <v>9000</v>
      </c>
      <c r="O234" s="26" t="s">
        <v>196</v>
      </c>
      <c r="P234" s="28"/>
      <c r="Q234" s="28"/>
    </row>
    <row r="235" spans="1:17" ht="12.75">
      <c r="A235" s="6">
        <v>34339</v>
      </c>
      <c r="B235" s="6" t="s">
        <v>65</v>
      </c>
      <c r="C235" s="28"/>
      <c r="D235" s="28"/>
      <c r="E235" s="28"/>
      <c r="F235" s="28"/>
      <c r="G235" s="28">
        <v>200</v>
      </c>
      <c r="H235" s="28"/>
      <c r="I235" s="28"/>
      <c r="J235" s="28"/>
      <c r="K235" s="28"/>
      <c r="L235" s="28">
        <v>200</v>
      </c>
      <c r="M235" s="26">
        <f t="shared" si="22"/>
        <v>200</v>
      </c>
      <c r="N235" s="26">
        <f t="shared" si="23"/>
        <v>0</v>
      </c>
      <c r="O235" s="26"/>
      <c r="P235" s="28"/>
      <c r="Q235" s="28"/>
    </row>
    <row r="236" spans="1:17" ht="12.75">
      <c r="A236" s="6">
        <v>34349</v>
      </c>
      <c r="B236" s="6" t="s">
        <v>88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8">
        <v>0</v>
      </c>
      <c r="M236" s="26">
        <f t="shared" si="22"/>
        <v>0</v>
      </c>
      <c r="N236" s="26">
        <f t="shared" si="23"/>
        <v>0</v>
      </c>
      <c r="O236" s="26"/>
      <c r="P236" s="28"/>
      <c r="Q236" s="28"/>
    </row>
    <row r="237" spans="1:17" ht="12.75">
      <c r="A237" s="10">
        <v>4</v>
      </c>
      <c r="B237" s="10" t="s">
        <v>120</v>
      </c>
      <c r="C237" s="26">
        <f>SUM(C238+S240)</f>
        <v>0</v>
      </c>
      <c r="D237" s="26"/>
      <c r="E237" s="26">
        <f>SUM(E238+U240)</f>
        <v>0</v>
      </c>
      <c r="F237" s="26"/>
      <c r="G237" s="26">
        <f>SUM(G238+W240)</f>
        <v>0</v>
      </c>
      <c r="H237" s="26">
        <f>SUM(H238+X240)</f>
        <v>0</v>
      </c>
      <c r="I237" s="26">
        <f>SUM(I238+Y240)</f>
        <v>0</v>
      </c>
      <c r="J237" s="26">
        <f>SUM(J238+Z240)</f>
        <v>0</v>
      </c>
      <c r="K237" s="26">
        <f>SUM(K238+AA240)</f>
        <v>0</v>
      </c>
      <c r="L237" s="26">
        <v>0</v>
      </c>
      <c r="M237" s="26">
        <f t="shared" si="22"/>
        <v>0</v>
      </c>
      <c r="N237" s="26">
        <f t="shared" si="23"/>
        <v>0</v>
      </c>
      <c r="O237" s="26"/>
      <c r="P237" s="26">
        <f>SUM(P238:P238)</f>
        <v>0</v>
      </c>
      <c r="Q237" s="26">
        <f>SUM(Q238:Q238)</f>
        <v>0</v>
      </c>
    </row>
    <row r="238" spans="1:17" ht="12.75">
      <c r="A238" s="10">
        <v>42</v>
      </c>
      <c r="B238" s="10" t="s">
        <v>121</v>
      </c>
      <c r="C238" s="26">
        <f>SUM(C239:C243)</f>
        <v>0</v>
      </c>
      <c r="D238" s="26"/>
      <c r="E238" s="26">
        <f aca="true" t="shared" si="26" ref="E238:K238">SUM(E239:E243)</f>
        <v>0</v>
      </c>
      <c r="F238" s="26">
        <f>SUM(F239:F243)</f>
        <v>0</v>
      </c>
      <c r="G238" s="26">
        <f t="shared" si="26"/>
        <v>0</v>
      </c>
      <c r="H238" s="26">
        <f t="shared" si="26"/>
        <v>0</v>
      </c>
      <c r="I238" s="26">
        <f t="shared" si="26"/>
        <v>0</v>
      </c>
      <c r="J238" s="26">
        <f t="shared" si="26"/>
        <v>0</v>
      </c>
      <c r="K238" s="26">
        <f t="shared" si="26"/>
        <v>0</v>
      </c>
      <c r="L238" s="26">
        <v>0</v>
      </c>
      <c r="M238" s="26">
        <f t="shared" si="22"/>
        <v>0</v>
      </c>
      <c r="N238" s="26">
        <f t="shared" si="23"/>
        <v>0</v>
      </c>
      <c r="O238" s="26"/>
      <c r="P238" s="26"/>
      <c r="Q238" s="26"/>
    </row>
    <row r="239" spans="1:17" ht="12.75">
      <c r="A239" s="6">
        <v>42149</v>
      </c>
      <c r="B239" s="6" t="s">
        <v>122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8">
        <v>0</v>
      </c>
      <c r="M239" s="26">
        <f t="shared" si="22"/>
        <v>0</v>
      </c>
      <c r="N239" s="26">
        <f t="shared" si="23"/>
        <v>0</v>
      </c>
      <c r="O239" s="26"/>
      <c r="P239" s="28"/>
      <c r="Q239" s="28"/>
    </row>
    <row r="240" spans="1:17" ht="12.75">
      <c r="A240" s="6">
        <v>42273</v>
      </c>
      <c r="B240" s="6" t="s">
        <v>100</v>
      </c>
      <c r="C240" s="28"/>
      <c r="D240" s="28"/>
      <c r="E240" s="28"/>
      <c r="F240" s="28"/>
      <c r="G240" s="28"/>
      <c r="H240" s="28"/>
      <c r="I240" s="28"/>
      <c r="J240" s="28"/>
      <c r="K240" s="28"/>
      <c r="L240" s="28">
        <v>0</v>
      </c>
      <c r="M240" s="26">
        <f t="shared" si="22"/>
        <v>0</v>
      </c>
      <c r="N240" s="26">
        <f t="shared" si="23"/>
        <v>0</v>
      </c>
      <c r="O240" s="26"/>
      <c r="P240" s="28"/>
      <c r="Q240" s="28"/>
    </row>
    <row r="241" spans="1:17" ht="12.75">
      <c r="A241" s="6">
        <v>42319</v>
      </c>
      <c r="B241" s="6" t="s">
        <v>123</v>
      </c>
      <c r="C241" s="28"/>
      <c r="D241" s="28"/>
      <c r="E241" s="28"/>
      <c r="F241" s="28"/>
      <c r="G241" s="28"/>
      <c r="H241" s="28"/>
      <c r="I241" s="28"/>
      <c r="J241" s="28"/>
      <c r="K241" s="28"/>
      <c r="L241" s="28">
        <v>0</v>
      </c>
      <c r="M241" s="26">
        <f t="shared" si="22"/>
        <v>0</v>
      </c>
      <c r="N241" s="26">
        <f t="shared" si="23"/>
        <v>0</v>
      </c>
      <c r="O241" s="26"/>
      <c r="P241" s="28"/>
      <c r="Q241" s="28"/>
    </row>
    <row r="242" spans="1:17" ht="12.75">
      <c r="A242" s="6">
        <v>42411</v>
      </c>
      <c r="B242" s="6" t="s">
        <v>124</v>
      </c>
      <c r="C242" s="28"/>
      <c r="D242" s="28"/>
      <c r="E242" s="28"/>
      <c r="F242" s="28"/>
      <c r="G242" s="28"/>
      <c r="H242" s="28"/>
      <c r="I242" s="28"/>
      <c r="J242" s="28"/>
      <c r="K242" s="28"/>
      <c r="L242" s="28">
        <v>0</v>
      </c>
      <c r="M242" s="26">
        <f t="shared" si="22"/>
        <v>0</v>
      </c>
      <c r="N242" s="26">
        <f t="shared" si="23"/>
        <v>0</v>
      </c>
      <c r="O242" s="26"/>
      <c r="P242" s="28"/>
      <c r="Q242" s="28"/>
    </row>
    <row r="243" spans="1:17" ht="12.75">
      <c r="A243" s="18">
        <v>45411</v>
      </c>
      <c r="B243" s="18" t="s">
        <v>125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>
        <v>0</v>
      </c>
      <c r="M243" s="26">
        <f t="shared" si="22"/>
        <v>0</v>
      </c>
      <c r="N243" s="26">
        <f t="shared" si="23"/>
        <v>0</v>
      </c>
      <c r="O243" s="26"/>
      <c r="P243" s="28"/>
      <c r="Q243" s="28"/>
    </row>
    <row r="244" spans="1:17" ht="12.75">
      <c r="A244" s="24" t="s">
        <v>127</v>
      </c>
      <c r="B244" s="16"/>
      <c r="C244" s="26">
        <f>SUM(C180+C237)</f>
        <v>0</v>
      </c>
      <c r="D244" s="26"/>
      <c r="E244" s="26">
        <f aca="true" t="shared" si="27" ref="E244:Q244">SUM(E180+E237)</f>
        <v>0</v>
      </c>
      <c r="F244" s="26">
        <f>SUM(F180+F237)</f>
        <v>0</v>
      </c>
      <c r="G244" s="26">
        <f t="shared" si="27"/>
        <v>630000</v>
      </c>
      <c r="H244" s="26">
        <f t="shared" si="27"/>
        <v>68000</v>
      </c>
      <c r="I244" s="26">
        <f t="shared" si="27"/>
        <v>0</v>
      </c>
      <c r="J244" s="26">
        <f t="shared" si="27"/>
        <v>0</v>
      </c>
      <c r="K244" s="26">
        <f t="shared" si="27"/>
        <v>0</v>
      </c>
      <c r="L244" s="26">
        <v>698000</v>
      </c>
      <c r="M244" s="26">
        <f>SUM(M180+M237)</f>
        <v>698000</v>
      </c>
      <c r="N244" s="26">
        <f t="shared" si="23"/>
        <v>0</v>
      </c>
      <c r="O244" s="26"/>
      <c r="P244" s="26">
        <f>SUM(P180+P237)</f>
        <v>698000</v>
      </c>
      <c r="Q244" s="26">
        <f t="shared" si="27"/>
        <v>698000</v>
      </c>
    </row>
    <row r="245" spans="1:17" ht="13.5" thickBot="1">
      <c r="A245" s="13"/>
      <c r="B245" s="13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26">
        <f>SUM(M245-L245)</f>
        <v>0</v>
      </c>
      <c r="O245" s="31"/>
      <c r="P245" s="31"/>
      <c r="Q245" s="31"/>
    </row>
    <row r="246" spans="1:17" ht="13.5" thickBot="1">
      <c r="A246" s="15"/>
      <c r="B246" s="25" t="s">
        <v>128</v>
      </c>
      <c r="C246" s="33">
        <f aca="true" t="shared" si="28" ref="C246:K246">SUM(C166+C244)</f>
        <v>0</v>
      </c>
      <c r="D246" s="33">
        <f t="shared" si="28"/>
        <v>684172</v>
      </c>
      <c r="E246" s="33">
        <f t="shared" si="28"/>
        <v>0</v>
      </c>
      <c r="F246" s="33">
        <f t="shared" si="28"/>
        <v>0</v>
      </c>
      <c r="G246" s="33">
        <f t="shared" si="28"/>
        <v>630000</v>
      </c>
      <c r="H246" s="33">
        <f t="shared" si="28"/>
        <v>68000</v>
      </c>
      <c r="I246" s="33">
        <f t="shared" si="28"/>
        <v>0</v>
      </c>
      <c r="J246" s="33">
        <f t="shared" si="28"/>
        <v>0</v>
      </c>
      <c r="K246" s="33">
        <f t="shared" si="28"/>
        <v>0</v>
      </c>
      <c r="L246" s="33">
        <v>1382172</v>
      </c>
      <c r="M246" s="33">
        <f>SUM(M166+M244)</f>
        <v>1382172</v>
      </c>
      <c r="N246" s="26">
        <f>SUM(M246-L246)</f>
        <v>0</v>
      </c>
      <c r="O246" s="33"/>
      <c r="P246" s="33">
        <f>SUM(P166+P244)</f>
        <v>1382172</v>
      </c>
      <c r="Q246" s="34">
        <f>SUM(Q166+Q244)</f>
        <v>1382172</v>
      </c>
    </row>
    <row r="247" spans="1:17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4" ht="12.75">
      <c r="A249" s="59" t="s">
        <v>161</v>
      </c>
      <c r="B249" s="60"/>
      <c r="C249" s="60"/>
      <c r="D249" s="60"/>
    </row>
    <row r="251" ht="12.75">
      <c r="B251" s="4" t="s">
        <v>119</v>
      </c>
    </row>
    <row r="252" ht="12.75">
      <c r="B252" s="13"/>
    </row>
    <row r="254" spans="1:17" ht="12.75">
      <c r="A254" s="10">
        <v>3</v>
      </c>
      <c r="B254" s="10" t="s">
        <v>26</v>
      </c>
      <c r="C254" s="26">
        <f>SUM(C255+C260+C298)</f>
        <v>0</v>
      </c>
      <c r="D254" s="26"/>
      <c r="E254" s="26">
        <f aca="true" t="shared" si="29" ref="E254:K254">SUM(E255+E260+E298)</f>
        <v>0</v>
      </c>
      <c r="F254" s="26">
        <f t="shared" si="29"/>
        <v>0</v>
      </c>
      <c r="G254" s="26">
        <f t="shared" si="29"/>
        <v>0</v>
      </c>
      <c r="H254" s="26">
        <f t="shared" si="29"/>
        <v>0</v>
      </c>
      <c r="I254" s="26">
        <f t="shared" si="29"/>
        <v>0</v>
      </c>
      <c r="J254" s="26">
        <f t="shared" si="29"/>
        <v>0</v>
      </c>
      <c r="K254" s="26">
        <f t="shared" si="29"/>
        <v>0</v>
      </c>
      <c r="L254" s="26"/>
      <c r="M254" s="26">
        <f>SUM(C254+E254+G254+H254+I254+J254+K254)</f>
        <v>0</v>
      </c>
      <c r="N254" s="26"/>
      <c r="O254" s="26"/>
      <c r="P254" s="26">
        <f>SUM(P255+P260+P298)</f>
        <v>0</v>
      </c>
      <c r="Q254" s="26">
        <f>SUM(Q255+Q260+Q298)</f>
        <v>0</v>
      </c>
    </row>
    <row r="255" spans="1:17" ht="12.75">
      <c r="A255" s="10">
        <v>31</v>
      </c>
      <c r="B255" s="10" t="s">
        <v>27</v>
      </c>
      <c r="C255" s="26">
        <f>SUM(C256:C259)</f>
        <v>0</v>
      </c>
      <c r="D255" s="26"/>
      <c r="E255" s="26">
        <f aca="true" t="shared" si="30" ref="E255:K255">SUM(E256:E259)</f>
        <v>0</v>
      </c>
      <c r="F255" s="26">
        <f t="shared" si="30"/>
        <v>0</v>
      </c>
      <c r="G255" s="26">
        <f t="shared" si="30"/>
        <v>0</v>
      </c>
      <c r="H255" s="26">
        <f t="shared" si="30"/>
        <v>0</v>
      </c>
      <c r="I255" s="26">
        <f t="shared" si="30"/>
        <v>0</v>
      </c>
      <c r="J255" s="26">
        <f t="shared" si="30"/>
        <v>0</v>
      </c>
      <c r="K255" s="26">
        <f t="shared" si="30"/>
        <v>0</v>
      </c>
      <c r="L255" s="26"/>
      <c r="M255" s="26">
        <f aca="true" t="shared" si="31" ref="M255:M308">SUM(C255+E255+G255+H255+I255+J255+K255)</f>
        <v>0</v>
      </c>
      <c r="N255" s="26"/>
      <c r="O255" s="26"/>
      <c r="P255" s="26"/>
      <c r="Q255" s="26"/>
    </row>
    <row r="256" spans="1:17" ht="12.75">
      <c r="A256" s="6">
        <v>31111</v>
      </c>
      <c r="B256" s="6" t="s">
        <v>28</v>
      </c>
      <c r="C256" s="28"/>
      <c r="D256" s="28"/>
      <c r="E256" s="28"/>
      <c r="F256" s="28"/>
      <c r="G256" s="26"/>
      <c r="H256" s="26"/>
      <c r="I256" s="26"/>
      <c r="J256" s="26"/>
      <c r="K256" s="26"/>
      <c r="L256" s="26"/>
      <c r="M256" s="26">
        <f t="shared" si="31"/>
        <v>0</v>
      </c>
      <c r="N256" s="26"/>
      <c r="O256" s="26"/>
      <c r="P256" s="28"/>
      <c r="Q256" s="28"/>
    </row>
    <row r="257" spans="1:17" ht="12.75">
      <c r="A257" s="6">
        <v>31219</v>
      </c>
      <c r="B257" s="6" t="s">
        <v>29</v>
      </c>
      <c r="C257" s="28"/>
      <c r="D257" s="28"/>
      <c r="E257" s="28"/>
      <c r="F257" s="28"/>
      <c r="G257" s="26"/>
      <c r="H257" s="26"/>
      <c r="I257" s="26"/>
      <c r="J257" s="26"/>
      <c r="K257" s="26"/>
      <c r="L257" s="26"/>
      <c r="M257" s="26">
        <f t="shared" si="31"/>
        <v>0</v>
      </c>
      <c r="N257" s="26"/>
      <c r="O257" s="26"/>
      <c r="P257" s="28"/>
      <c r="Q257" s="28"/>
    </row>
    <row r="258" spans="1:17" ht="12.75">
      <c r="A258" s="6">
        <v>31321</v>
      </c>
      <c r="B258" s="6" t="s">
        <v>30</v>
      </c>
      <c r="C258" s="28"/>
      <c r="D258" s="28"/>
      <c r="E258" s="28"/>
      <c r="F258" s="28"/>
      <c r="G258" s="26"/>
      <c r="H258" s="26"/>
      <c r="I258" s="26"/>
      <c r="J258" s="26"/>
      <c r="K258" s="26"/>
      <c r="L258" s="26"/>
      <c r="M258" s="26">
        <f t="shared" si="31"/>
        <v>0</v>
      </c>
      <c r="N258" s="26"/>
      <c r="O258" s="26"/>
      <c r="P258" s="28"/>
      <c r="Q258" s="28"/>
    </row>
    <row r="259" spans="1:17" ht="12.75">
      <c r="A259" s="6">
        <v>31332</v>
      </c>
      <c r="B259" s="6" t="s">
        <v>31</v>
      </c>
      <c r="C259" s="28"/>
      <c r="D259" s="28"/>
      <c r="E259" s="28"/>
      <c r="F259" s="28"/>
      <c r="G259" s="26"/>
      <c r="H259" s="26"/>
      <c r="I259" s="26"/>
      <c r="J259" s="26"/>
      <c r="K259" s="26"/>
      <c r="L259" s="26"/>
      <c r="M259" s="26">
        <f t="shared" si="31"/>
        <v>0</v>
      </c>
      <c r="N259" s="26"/>
      <c r="O259" s="26"/>
      <c r="P259" s="28"/>
      <c r="Q259" s="28"/>
    </row>
    <row r="260" spans="1:17" ht="12.75">
      <c r="A260" s="10">
        <v>32</v>
      </c>
      <c r="B260" s="10" t="s">
        <v>32</v>
      </c>
      <c r="C260" s="26">
        <f>SUM(C261:C297)</f>
        <v>0</v>
      </c>
      <c r="D260" s="26"/>
      <c r="E260" s="26">
        <f aca="true" t="shared" si="32" ref="E260:K260">SUM(E261:E297)</f>
        <v>0</v>
      </c>
      <c r="F260" s="26">
        <f t="shared" si="32"/>
        <v>0</v>
      </c>
      <c r="G260" s="26">
        <f t="shared" si="32"/>
        <v>0</v>
      </c>
      <c r="H260" s="26">
        <f t="shared" si="32"/>
        <v>0</v>
      </c>
      <c r="I260" s="26">
        <f t="shared" si="32"/>
        <v>0</v>
      </c>
      <c r="J260" s="26">
        <f t="shared" si="32"/>
        <v>0</v>
      </c>
      <c r="K260" s="26">
        <f t="shared" si="32"/>
        <v>0</v>
      </c>
      <c r="L260" s="26"/>
      <c r="M260" s="26">
        <f t="shared" si="31"/>
        <v>0</v>
      </c>
      <c r="N260" s="26"/>
      <c r="O260" s="26"/>
      <c r="P260" s="26"/>
      <c r="Q260" s="26"/>
    </row>
    <row r="261" spans="1:17" ht="12.75">
      <c r="A261" s="6">
        <v>32119</v>
      </c>
      <c r="B261" s="6" t="s">
        <v>96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6">
        <f t="shared" si="31"/>
        <v>0</v>
      </c>
      <c r="N261" s="26"/>
      <c r="O261" s="26"/>
      <c r="P261" s="28"/>
      <c r="Q261" s="28"/>
    </row>
    <row r="262" spans="1:17" ht="12.75">
      <c r="A262" s="6">
        <v>32121</v>
      </c>
      <c r="B262" s="6" t="s">
        <v>81</v>
      </c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6">
        <f t="shared" si="31"/>
        <v>0</v>
      </c>
      <c r="N262" s="26"/>
      <c r="O262" s="26"/>
      <c r="P262" s="28"/>
      <c r="Q262" s="28"/>
    </row>
    <row r="263" spans="1:17" ht="12.75">
      <c r="A263" s="6">
        <v>32131</v>
      </c>
      <c r="B263" s="6" t="s">
        <v>33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6">
        <f t="shared" si="31"/>
        <v>0</v>
      </c>
      <c r="N263" s="26"/>
      <c r="O263" s="26"/>
      <c r="P263" s="28"/>
      <c r="Q263" s="28"/>
    </row>
    <row r="264" spans="1:17" ht="12.75">
      <c r="A264" s="6">
        <v>32149</v>
      </c>
      <c r="B264" s="6" t="s">
        <v>34</v>
      </c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6">
        <f t="shared" si="31"/>
        <v>0</v>
      </c>
      <c r="N264" s="26"/>
      <c r="O264" s="26"/>
      <c r="P264" s="28"/>
      <c r="Q264" s="28"/>
    </row>
    <row r="265" spans="1:17" ht="12.75">
      <c r="A265" s="6">
        <v>32211</v>
      </c>
      <c r="B265" s="6" t="s">
        <v>37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6">
        <f t="shared" si="31"/>
        <v>0</v>
      </c>
      <c r="N265" s="26"/>
      <c r="O265" s="26"/>
      <c r="P265" s="28"/>
      <c r="Q265" s="28"/>
    </row>
    <row r="266" spans="1:17" ht="12.75">
      <c r="A266" s="6">
        <v>32219</v>
      </c>
      <c r="B266" s="6" t="s">
        <v>95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6">
        <f t="shared" si="31"/>
        <v>0</v>
      </c>
      <c r="N266" s="26"/>
      <c r="O266" s="26"/>
      <c r="P266" s="28"/>
      <c r="Q266" s="28"/>
    </row>
    <row r="267" spans="1:17" ht="12.75">
      <c r="A267" s="6">
        <v>32229</v>
      </c>
      <c r="B267" s="6" t="s">
        <v>38</v>
      </c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6">
        <f t="shared" si="31"/>
        <v>0</v>
      </c>
      <c r="N267" s="26"/>
      <c r="O267" s="26"/>
      <c r="P267" s="28"/>
      <c r="Q267" s="28"/>
    </row>
    <row r="268" spans="1:17" ht="12.75">
      <c r="A268" s="6">
        <v>32231</v>
      </c>
      <c r="B268" s="6" t="s">
        <v>39</v>
      </c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6">
        <f t="shared" si="31"/>
        <v>0</v>
      </c>
      <c r="N268" s="26"/>
      <c r="O268" s="26"/>
      <c r="P268" s="28"/>
      <c r="Q268" s="28"/>
    </row>
    <row r="269" spans="1:17" ht="12.75">
      <c r="A269" s="6">
        <v>32233</v>
      </c>
      <c r="B269" s="6" t="s">
        <v>40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6">
        <f t="shared" si="31"/>
        <v>0</v>
      </c>
      <c r="N269" s="26"/>
      <c r="O269" s="26"/>
      <c r="P269" s="28"/>
      <c r="Q269" s="28"/>
    </row>
    <row r="270" spans="1:17" ht="12.75">
      <c r="A270" s="6">
        <v>32234</v>
      </c>
      <c r="B270" s="6" t="s">
        <v>41</v>
      </c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6">
        <f t="shared" si="31"/>
        <v>0</v>
      </c>
      <c r="N270" s="26"/>
      <c r="O270" s="26"/>
      <c r="P270" s="28"/>
      <c r="Q270" s="28"/>
    </row>
    <row r="271" spans="1:17" ht="12.75">
      <c r="A271" s="6">
        <v>32239</v>
      </c>
      <c r="B271" s="6" t="s">
        <v>42</v>
      </c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6">
        <f t="shared" si="31"/>
        <v>0</v>
      </c>
      <c r="N271" s="26"/>
      <c r="O271" s="26"/>
      <c r="P271" s="28"/>
      <c r="Q271" s="28"/>
    </row>
    <row r="272" spans="1:17" ht="12.75">
      <c r="A272" s="6">
        <v>32244</v>
      </c>
      <c r="B272" s="6" t="s">
        <v>82</v>
      </c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6">
        <f t="shared" si="31"/>
        <v>0</v>
      </c>
      <c r="N272" s="26"/>
      <c r="O272" s="26"/>
      <c r="P272" s="28"/>
      <c r="Q272" s="28"/>
    </row>
    <row r="273" spans="1:17" ht="12.75">
      <c r="A273" s="6">
        <v>32251</v>
      </c>
      <c r="B273" s="6" t="s">
        <v>43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6">
        <f t="shared" si="31"/>
        <v>0</v>
      </c>
      <c r="N273" s="26"/>
      <c r="O273" s="26"/>
      <c r="P273" s="28"/>
      <c r="Q273" s="28"/>
    </row>
    <row r="274" spans="1:17" ht="12.75">
      <c r="A274" s="6">
        <v>32252</v>
      </c>
      <c r="B274" s="6" t="s">
        <v>44</v>
      </c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6">
        <f t="shared" si="31"/>
        <v>0</v>
      </c>
      <c r="N274" s="26"/>
      <c r="O274" s="26"/>
      <c r="P274" s="28"/>
      <c r="Q274" s="28"/>
    </row>
    <row r="275" spans="1:17" ht="12.75">
      <c r="A275" s="6">
        <v>32271</v>
      </c>
      <c r="B275" s="6" t="s">
        <v>83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6">
        <f t="shared" si="31"/>
        <v>0</v>
      </c>
      <c r="N275" s="26"/>
      <c r="O275" s="26"/>
      <c r="P275" s="28"/>
      <c r="Q275" s="28"/>
    </row>
    <row r="276" spans="1:17" ht="12.75">
      <c r="A276" s="6">
        <v>32311</v>
      </c>
      <c r="B276" s="6" t="s">
        <v>84</v>
      </c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6">
        <f t="shared" si="31"/>
        <v>0</v>
      </c>
      <c r="N276" s="26"/>
      <c r="O276" s="26"/>
      <c r="P276" s="28"/>
      <c r="Q276" s="28"/>
    </row>
    <row r="277" spans="1:17" ht="12.75">
      <c r="A277" s="6">
        <v>32313</v>
      </c>
      <c r="B277" s="6" t="s">
        <v>45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6">
        <f t="shared" si="31"/>
        <v>0</v>
      </c>
      <c r="N277" s="26"/>
      <c r="O277" s="26"/>
      <c r="P277" s="28"/>
      <c r="Q277" s="28"/>
    </row>
    <row r="278" spans="1:17" ht="12.75">
      <c r="A278" s="6">
        <v>32319</v>
      </c>
      <c r="B278" s="6" t="s">
        <v>46</v>
      </c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6">
        <f t="shared" si="31"/>
        <v>0</v>
      </c>
      <c r="N278" s="26"/>
      <c r="O278" s="26"/>
      <c r="P278" s="28"/>
      <c r="Q278" s="28"/>
    </row>
    <row r="279" spans="1:17" ht="12.75">
      <c r="A279" s="6">
        <v>32329</v>
      </c>
      <c r="B279" s="6" t="s">
        <v>47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6">
        <f t="shared" si="31"/>
        <v>0</v>
      </c>
      <c r="N279" s="26"/>
      <c r="O279" s="26"/>
      <c r="P279" s="28"/>
      <c r="Q279" s="28"/>
    </row>
    <row r="280" spans="1:17" ht="12.75">
      <c r="A280" s="6">
        <v>32339</v>
      </c>
      <c r="B280" s="6" t="s">
        <v>48</v>
      </c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6">
        <f t="shared" si="31"/>
        <v>0</v>
      </c>
      <c r="N280" s="26"/>
      <c r="O280" s="26"/>
      <c r="P280" s="28"/>
      <c r="Q280" s="28"/>
    </row>
    <row r="281" spans="1:17" ht="12.75">
      <c r="A281" s="6">
        <v>32349</v>
      </c>
      <c r="B281" s="6" t="s">
        <v>49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6">
        <f t="shared" si="31"/>
        <v>0</v>
      </c>
      <c r="N281" s="26"/>
      <c r="O281" s="26"/>
      <c r="P281" s="28"/>
      <c r="Q281" s="28"/>
    </row>
    <row r="282" spans="1:17" ht="12.75">
      <c r="A282" s="6">
        <v>32359</v>
      </c>
      <c r="B282" s="6" t="s">
        <v>50</v>
      </c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6">
        <f t="shared" si="31"/>
        <v>0</v>
      </c>
      <c r="N282" s="26"/>
      <c r="O282" s="26"/>
      <c r="P282" s="28"/>
      <c r="Q282" s="28"/>
    </row>
    <row r="283" spans="1:17" ht="12.75">
      <c r="A283" s="6">
        <v>32361</v>
      </c>
      <c r="B283" s="6" t="s">
        <v>51</v>
      </c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6">
        <f t="shared" si="31"/>
        <v>0</v>
      </c>
      <c r="N283" s="26"/>
      <c r="O283" s="26"/>
      <c r="P283" s="28"/>
      <c r="Q283" s="28"/>
    </row>
    <row r="284" spans="1:17" ht="12.75">
      <c r="A284" s="6">
        <v>32369</v>
      </c>
      <c r="B284" s="6" t="s">
        <v>52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6">
        <f t="shared" si="31"/>
        <v>0</v>
      </c>
      <c r="N284" s="26"/>
      <c r="O284" s="26"/>
      <c r="P284" s="28"/>
      <c r="Q284" s="28"/>
    </row>
    <row r="285" spans="1:17" ht="12.75">
      <c r="A285" s="6">
        <v>32371</v>
      </c>
      <c r="B285" s="6" t="s">
        <v>53</v>
      </c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6">
        <f t="shared" si="31"/>
        <v>0</v>
      </c>
      <c r="N285" s="26"/>
      <c r="O285" s="26"/>
      <c r="P285" s="28"/>
      <c r="Q285" s="28"/>
    </row>
    <row r="286" spans="1:17" ht="12.75">
      <c r="A286" s="6">
        <v>32372</v>
      </c>
      <c r="B286" s="6" t="s">
        <v>54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6">
        <f t="shared" si="31"/>
        <v>0</v>
      </c>
      <c r="N286" s="26"/>
      <c r="O286" s="26"/>
      <c r="P286" s="28"/>
      <c r="Q286" s="28"/>
    </row>
    <row r="287" spans="1:17" ht="12.75">
      <c r="A287" s="6">
        <v>32379</v>
      </c>
      <c r="B287" s="6" t="s">
        <v>55</v>
      </c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6">
        <f t="shared" si="31"/>
        <v>0</v>
      </c>
      <c r="N287" s="26"/>
      <c r="O287" s="26"/>
      <c r="P287" s="28"/>
      <c r="Q287" s="28"/>
    </row>
    <row r="288" spans="1:17" ht="12.75">
      <c r="A288" s="6">
        <v>32389</v>
      </c>
      <c r="B288" s="6" t="s">
        <v>56</v>
      </c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6">
        <f t="shared" si="31"/>
        <v>0</v>
      </c>
      <c r="N288" s="26"/>
      <c r="O288" s="26"/>
      <c r="P288" s="28"/>
      <c r="Q288" s="28"/>
    </row>
    <row r="289" spans="1:17" ht="12.75">
      <c r="A289" s="6">
        <v>32391</v>
      </c>
      <c r="B289" s="6" t="s">
        <v>57</v>
      </c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6">
        <f t="shared" si="31"/>
        <v>0</v>
      </c>
      <c r="N289" s="26"/>
      <c r="O289" s="26"/>
      <c r="P289" s="28"/>
      <c r="Q289" s="28"/>
    </row>
    <row r="290" spans="1:17" ht="12.75">
      <c r="A290" s="6">
        <v>32399</v>
      </c>
      <c r="B290" s="6" t="s">
        <v>58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6">
        <f t="shared" si="31"/>
        <v>0</v>
      </c>
      <c r="N290" s="26"/>
      <c r="O290" s="26"/>
      <c r="P290" s="28"/>
      <c r="Q290" s="28"/>
    </row>
    <row r="291" spans="1:17" ht="12.75">
      <c r="A291" s="6">
        <v>32412</v>
      </c>
      <c r="B291" s="6" t="s">
        <v>85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6">
        <f t="shared" si="31"/>
        <v>0</v>
      </c>
      <c r="N291" s="26"/>
      <c r="O291" s="26"/>
      <c r="P291" s="28"/>
      <c r="Q291" s="28"/>
    </row>
    <row r="292" spans="1:17" ht="12.75">
      <c r="A292" s="6">
        <v>32922</v>
      </c>
      <c r="B292" s="6" t="s">
        <v>59</v>
      </c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6">
        <f t="shared" si="31"/>
        <v>0</v>
      </c>
      <c r="N292" s="26"/>
      <c r="O292" s="26"/>
      <c r="P292" s="28"/>
      <c r="Q292" s="28"/>
    </row>
    <row r="293" spans="1:17" ht="12.75">
      <c r="A293" s="6">
        <v>32923</v>
      </c>
      <c r="B293" s="6" t="s">
        <v>86</v>
      </c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6">
        <f t="shared" si="31"/>
        <v>0</v>
      </c>
      <c r="N293" s="26"/>
      <c r="O293" s="26"/>
      <c r="P293" s="28"/>
      <c r="Q293" s="28"/>
    </row>
    <row r="294" spans="1:17" ht="12.75">
      <c r="A294" s="6">
        <v>32931</v>
      </c>
      <c r="B294" s="6" t="s">
        <v>60</v>
      </c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6">
        <f t="shared" si="31"/>
        <v>0</v>
      </c>
      <c r="N294" s="26"/>
      <c r="O294" s="26"/>
      <c r="P294" s="28"/>
      <c r="Q294" s="28"/>
    </row>
    <row r="295" spans="1:17" ht="12.75">
      <c r="A295" s="6">
        <v>32941</v>
      </c>
      <c r="B295" s="6" t="s">
        <v>61</v>
      </c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6">
        <f t="shared" si="31"/>
        <v>0</v>
      </c>
      <c r="N295" s="26"/>
      <c r="O295" s="26"/>
      <c r="P295" s="28"/>
      <c r="Q295" s="28"/>
    </row>
    <row r="296" spans="1:17" ht="12.75">
      <c r="A296" s="6">
        <v>32952</v>
      </c>
      <c r="B296" s="6" t="s">
        <v>87</v>
      </c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6">
        <f t="shared" si="31"/>
        <v>0</v>
      </c>
      <c r="N296" s="26"/>
      <c r="O296" s="26"/>
      <c r="P296" s="28"/>
      <c r="Q296" s="28"/>
    </row>
    <row r="297" spans="1:17" ht="12.75">
      <c r="A297" s="6">
        <v>32999</v>
      </c>
      <c r="B297" s="6" t="s">
        <v>62</v>
      </c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6">
        <f t="shared" si="31"/>
        <v>0</v>
      </c>
      <c r="N297" s="26"/>
      <c r="O297" s="26"/>
      <c r="P297" s="28"/>
      <c r="Q297" s="28"/>
    </row>
    <row r="298" spans="1:17" ht="12.75">
      <c r="A298" s="10">
        <v>34</v>
      </c>
      <c r="B298" s="10" t="s">
        <v>63</v>
      </c>
      <c r="C298" s="26">
        <f>SUM(C299:C301)</f>
        <v>0</v>
      </c>
      <c r="D298" s="26"/>
      <c r="E298" s="26">
        <f aca="true" t="shared" si="33" ref="E298:K298">SUM(E299:E301)</f>
        <v>0</v>
      </c>
      <c r="F298" s="26">
        <f t="shared" si="33"/>
        <v>0</v>
      </c>
      <c r="G298" s="26">
        <f t="shared" si="33"/>
        <v>0</v>
      </c>
      <c r="H298" s="26">
        <f t="shared" si="33"/>
        <v>0</v>
      </c>
      <c r="I298" s="26">
        <f t="shared" si="33"/>
        <v>0</v>
      </c>
      <c r="J298" s="26">
        <f t="shared" si="33"/>
        <v>0</v>
      </c>
      <c r="K298" s="26">
        <f t="shared" si="33"/>
        <v>0</v>
      </c>
      <c r="L298" s="26"/>
      <c r="M298" s="26">
        <f t="shared" si="31"/>
        <v>0</v>
      </c>
      <c r="N298" s="26"/>
      <c r="O298" s="26"/>
      <c r="P298" s="26"/>
      <c r="Q298" s="26"/>
    </row>
    <row r="299" spans="1:17" ht="12.75">
      <c r="A299" s="6">
        <v>34311</v>
      </c>
      <c r="B299" s="6" t="s">
        <v>64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6">
        <f t="shared" si="31"/>
        <v>0</v>
      </c>
      <c r="N299" s="26"/>
      <c r="O299" s="26"/>
      <c r="P299" s="28"/>
      <c r="Q299" s="28"/>
    </row>
    <row r="300" spans="1:17" ht="12.75">
      <c r="A300" s="6">
        <v>34339</v>
      </c>
      <c r="B300" s="6" t="s">
        <v>65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6">
        <f t="shared" si="31"/>
        <v>0</v>
      </c>
      <c r="N300" s="26"/>
      <c r="O300" s="26"/>
      <c r="P300" s="28"/>
      <c r="Q300" s="28"/>
    </row>
    <row r="301" spans="1:17" ht="12.75">
      <c r="A301" s="6">
        <v>34349</v>
      </c>
      <c r="B301" s="6" t="s">
        <v>88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6">
        <f t="shared" si="31"/>
        <v>0</v>
      </c>
      <c r="N301" s="26"/>
      <c r="O301" s="26"/>
      <c r="P301" s="28"/>
      <c r="Q301" s="28"/>
    </row>
    <row r="302" spans="1:17" ht="12.75">
      <c r="A302" s="10">
        <v>4</v>
      </c>
      <c r="B302" s="10" t="s">
        <v>120</v>
      </c>
      <c r="C302" s="26">
        <f>SUM(C303+S305)</f>
        <v>0</v>
      </c>
      <c r="D302" s="26"/>
      <c r="E302" s="26">
        <f>SUM(E303+U305)</f>
        <v>0</v>
      </c>
      <c r="F302" s="26"/>
      <c r="G302" s="26">
        <f>SUM(G303+W305)</f>
        <v>0</v>
      </c>
      <c r="H302" s="26">
        <f>SUM(H303+X305)</f>
        <v>0</v>
      </c>
      <c r="I302" s="26">
        <f>SUM(I303+Y305)</f>
        <v>0</v>
      </c>
      <c r="J302" s="26">
        <f>SUM(J303+Z305)</f>
        <v>0</v>
      </c>
      <c r="K302" s="26">
        <f>SUM(K303+AA305)</f>
        <v>0</v>
      </c>
      <c r="L302" s="26"/>
      <c r="M302" s="26">
        <f t="shared" si="31"/>
        <v>0</v>
      </c>
      <c r="N302" s="26"/>
      <c r="O302" s="26"/>
      <c r="P302" s="26">
        <f>SUM(P303+AC305)</f>
        <v>0</v>
      </c>
      <c r="Q302" s="26">
        <f>SUM(Q303+AD305)</f>
        <v>0</v>
      </c>
    </row>
    <row r="303" spans="1:17" ht="12.75">
      <c r="A303" s="10">
        <v>42</v>
      </c>
      <c r="B303" s="10" t="s">
        <v>121</v>
      </c>
      <c r="C303" s="26">
        <f>SUM(C304:C308)</f>
        <v>0</v>
      </c>
      <c r="D303" s="26"/>
      <c r="E303" s="26">
        <f aca="true" t="shared" si="34" ref="E303:K303">SUM(E304:E308)</f>
        <v>0</v>
      </c>
      <c r="F303" s="26">
        <f t="shared" si="34"/>
        <v>0</v>
      </c>
      <c r="G303" s="26">
        <f t="shared" si="34"/>
        <v>0</v>
      </c>
      <c r="H303" s="26">
        <f t="shared" si="34"/>
        <v>0</v>
      </c>
      <c r="I303" s="26">
        <f t="shared" si="34"/>
        <v>0</v>
      </c>
      <c r="J303" s="26">
        <f t="shared" si="34"/>
        <v>0</v>
      </c>
      <c r="K303" s="26">
        <f t="shared" si="34"/>
        <v>0</v>
      </c>
      <c r="L303" s="26"/>
      <c r="M303" s="26">
        <f t="shared" si="31"/>
        <v>0</v>
      </c>
      <c r="N303" s="26"/>
      <c r="O303" s="26"/>
      <c r="P303" s="26"/>
      <c r="Q303" s="26"/>
    </row>
    <row r="304" spans="1:17" ht="12.75">
      <c r="A304" s="6">
        <v>42149</v>
      </c>
      <c r="B304" s="6" t="s">
        <v>122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6">
        <f t="shared" si="31"/>
        <v>0</v>
      </c>
      <c r="N304" s="26"/>
      <c r="O304" s="26"/>
      <c r="P304" s="28"/>
      <c r="Q304" s="28"/>
    </row>
    <row r="305" spans="1:17" ht="12.75">
      <c r="A305" s="6">
        <v>42273</v>
      </c>
      <c r="B305" s="6" t="s">
        <v>100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6">
        <f t="shared" si="31"/>
        <v>0</v>
      </c>
      <c r="N305" s="26"/>
      <c r="O305" s="26"/>
      <c r="P305" s="28"/>
      <c r="Q305" s="28"/>
    </row>
    <row r="306" spans="1:17" ht="12.75">
      <c r="A306" s="6">
        <v>42319</v>
      </c>
      <c r="B306" s="6" t="s">
        <v>123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6">
        <f t="shared" si="31"/>
        <v>0</v>
      </c>
      <c r="N306" s="26"/>
      <c r="O306" s="26"/>
      <c r="P306" s="28"/>
      <c r="Q306" s="28"/>
    </row>
    <row r="307" spans="1:17" ht="12.75">
      <c r="A307" s="6">
        <v>42411</v>
      </c>
      <c r="B307" s="6" t="s">
        <v>124</v>
      </c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6">
        <f t="shared" si="31"/>
        <v>0</v>
      </c>
      <c r="N307" s="26"/>
      <c r="O307" s="26"/>
      <c r="P307" s="28"/>
      <c r="Q307" s="28"/>
    </row>
    <row r="308" spans="1:17" ht="12.75">
      <c r="A308" s="18">
        <v>45411</v>
      </c>
      <c r="B308" s="18" t="s">
        <v>125</v>
      </c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6">
        <f t="shared" si="31"/>
        <v>0</v>
      </c>
      <c r="N308" s="26"/>
      <c r="O308" s="26"/>
      <c r="P308" s="28"/>
      <c r="Q308" s="28"/>
    </row>
    <row r="309" spans="1:17" ht="12.75">
      <c r="A309" s="24" t="s">
        <v>127</v>
      </c>
      <c r="B309" s="16"/>
      <c r="C309" s="26">
        <f>SUM(C254+C302)</f>
        <v>0</v>
      </c>
      <c r="D309" s="26"/>
      <c r="E309" s="26">
        <f aca="true" t="shared" si="35" ref="E309:Q309">SUM(E254+E302)</f>
        <v>0</v>
      </c>
      <c r="F309" s="26">
        <f t="shared" si="35"/>
        <v>0</v>
      </c>
      <c r="G309" s="26">
        <f t="shared" si="35"/>
        <v>0</v>
      </c>
      <c r="H309" s="26">
        <f t="shared" si="35"/>
        <v>0</v>
      </c>
      <c r="I309" s="26">
        <f t="shared" si="35"/>
        <v>0</v>
      </c>
      <c r="J309" s="26">
        <f t="shared" si="35"/>
        <v>0</v>
      </c>
      <c r="K309" s="26">
        <f t="shared" si="35"/>
        <v>0</v>
      </c>
      <c r="L309" s="26"/>
      <c r="M309" s="26">
        <f t="shared" si="35"/>
        <v>0</v>
      </c>
      <c r="N309" s="26"/>
      <c r="O309" s="26"/>
      <c r="P309" s="26">
        <f t="shared" si="35"/>
        <v>0</v>
      </c>
      <c r="Q309" s="26">
        <f t="shared" si="35"/>
        <v>0</v>
      </c>
    </row>
  </sheetData>
  <sheetProtection/>
  <mergeCells count="18">
    <mergeCell ref="B176:E176"/>
    <mergeCell ref="P7:Q7"/>
    <mergeCell ref="B76:F76"/>
    <mergeCell ref="A249:D249"/>
    <mergeCell ref="B150:G150"/>
    <mergeCell ref="B140:F140"/>
    <mergeCell ref="M5:M7"/>
    <mergeCell ref="N5:N7"/>
    <mergeCell ref="A1:Q1"/>
    <mergeCell ref="A2:Q2"/>
    <mergeCell ref="B4:H4"/>
    <mergeCell ref="C6:K6"/>
    <mergeCell ref="B75:F75"/>
    <mergeCell ref="A72:C72"/>
    <mergeCell ref="F3:G3"/>
    <mergeCell ref="B74:C74"/>
    <mergeCell ref="C7:E7"/>
    <mergeCell ref="L5:L7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6" t="s">
        <v>151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6:7" ht="12.75">
      <c r="F3" s="54" t="s">
        <v>141</v>
      </c>
      <c r="G3" s="54"/>
    </row>
    <row r="4" spans="2:8" ht="12.75">
      <c r="B4" s="47" t="s">
        <v>136</v>
      </c>
      <c r="C4" s="47"/>
      <c r="D4" s="47"/>
      <c r="E4" s="47"/>
      <c r="F4" s="47"/>
      <c r="G4" s="47"/>
      <c r="H4" s="47"/>
    </row>
    <row r="5" ht="13.5" thickBot="1"/>
    <row r="6" spans="1:12" ht="13.5" thickBot="1">
      <c r="A6" s="21" t="s">
        <v>2</v>
      </c>
      <c r="B6" s="21"/>
      <c r="C6" s="67" t="s">
        <v>36</v>
      </c>
      <c r="D6" s="68"/>
      <c r="E6" s="68"/>
      <c r="F6" s="68"/>
      <c r="G6" s="68"/>
      <c r="H6" s="68"/>
      <c r="I6" s="68"/>
      <c r="J6" s="68"/>
      <c r="K6" s="69"/>
      <c r="L6" s="20"/>
    </row>
    <row r="7" spans="1:14" ht="13.5" thickBot="1">
      <c r="A7" s="4"/>
      <c r="B7" s="4"/>
      <c r="C7" s="67" t="s">
        <v>35</v>
      </c>
      <c r="D7" s="68"/>
      <c r="E7" s="69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65" t="s">
        <v>112</v>
      </c>
      <c r="N7" s="66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50" t="s">
        <v>142</v>
      </c>
      <c r="C56" s="50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50" t="s">
        <v>139</v>
      </c>
      <c r="C57" s="50"/>
      <c r="D57" s="50"/>
      <c r="E57" s="50"/>
      <c r="F57" s="50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50"/>
      <c r="C148" s="50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2017-07-14T12:00:30Z</cp:lastPrinted>
  <dcterms:created xsi:type="dcterms:W3CDTF">2011-09-21T19:59:38Z</dcterms:created>
  <dcterms:modified xsi:type="dcterms:W3CDTF">2017-09-26T08:16:14Z</dcterms:modified>
  <cp:category/>
  <cp:version/>
  <cp:contentType/>
  <cp:contentStatus/>
</cp:coreProperties>
</file>