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<sst xmlns="http://schemas.openxmlformats.org/spreadsheetml/2006/main" count="434" uniqueCount="194">
  <si>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</si>
  <si>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</si>
  <si>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</si>
  <si>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</si>
  <si>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</si>
  <si>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</si>
  <si>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</si>
  <si>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</si>
  <si>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</si>
  <si>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</si>
  <si>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</si>
  <si>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</si>
  <si>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</si>
  <si>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</si>
  <si>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</si>
  <si>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</si>
  <si>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</si>
  <si>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</si>
  <si>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</si>
  <si>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</si>
  <si>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</si>
  <si>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</si>
  <si>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</si>
  <si>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</si>
  <si>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</si>
  <si>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</si>
  <si>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</si>
  <si>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</si>
  <si>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</si>
  <si>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</si>
  <si>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</si>
  <si>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</si>
  <si>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</si>
  <si>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</si>
  <si>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</si>
  <si>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</si>
  <si>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</si>
  <si>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</si>
  <si>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</si>
  <si>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</si>
  <si>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</si>
  <si>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</si>
  <si>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</si>
  <si>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</si>
  <si>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</si>
  <si>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</si>
  <si>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</si>
  <si>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</si>
  <si>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</si>
  <si>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</si>
  <si>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</si>
  <si>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</si>
  <si>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</si>
  <si>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</si>
  <si>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</si>
  <si>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</si>
  <si>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</si>
  <si>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</si>
  <si>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</si>
  <si>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</si>
  <si>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</si>
  <si>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</si>
  <si>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</si>
  <si>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</si>
  <si>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</si>
  <si>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</si>
  <si>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</si>
  <si>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</si>
  <si>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</si>
  <si>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</si>
  <si>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</si>
  <si>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</si>
  <si>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</si>
  <si>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</si>
  <si>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</si>
  <si>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</si>
  <si>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</si>
  <si>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</si>
  <si>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</si>
  <si>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</si>
  <si>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</si>
  <si>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</si>
  <si>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</si>
  <si>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</si>
  <si>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</si>
  <si>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</si>
  <si>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</si>
  <si>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</si>
  <si>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</si>
  <si>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</si>
  <si>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</si>
  <si>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</si>
  <si>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</si>
  <si>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</si>
  <si>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</si>
  <si>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</si>
  <si>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</si>
  <si>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</si>
  <si>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</si>
  <si>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</si>
  <si>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</si>
  <si>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</si>
  <si>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</si>
  <si>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</si>
  <si>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</si>
  <si>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</si>
  <si>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</si>
  <si>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</si>
  <si>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</si>
  <si>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</si>
  <si>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</si>
  <si>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</si>
  <si>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</si>
  <si>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</si>
  <si>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</si>
  <si>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</si>
  <si>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</si>
  <si>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</si>
  <si>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</si>
  <si>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</si>
  <si>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</si>
  <si>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</si>
  <si>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</si>
  <si>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</si>
  <si>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</si>
  <si>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</si>
  <si>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</si>
  <si>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</si>
  <si>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</si>
  <si>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</si>
  <si>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</si>
  <si>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</si>
  <si>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</si>
  <si>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</si>
  <si>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</si>
  <si>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</si>
  <si>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</si>
  <si>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</si>
  <si>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</si>
  <si>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</si>
  <si>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</si>
  <si>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</si>
  <si>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</si>
  <si>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</si>
  <si>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</si>
  <si>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</si>
  <si>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</si>
  <si>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</si>
  <si>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</si>
  <si>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</si>
  <si>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</si>
  <si>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</si>
  <si>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</si>
  <si>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</si>
  <si>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</si>
  <si>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Program J01 1001 SREDNJEŠKOL. OBRAZOVANJE - ZAKONSKI STANDARD</t>
  </si>
  <si>
    <t>Aktivnost   J01 1001 A102000 Redovni poslovi srednješk. obrazovanja</t>
  </si>
  <si>
    <t>Tekući projekt J01 1001 T103000 Oprema, nastavna pomagala</t>
  </si>
  <si>
    <t>Kapitalni projekt J01 1001 K104000 Izgradnja, dogradnja, adaptacija SŠ</t>
  </si>
  <si>
    <t>Prih.za fin.izdat.i otplatu zajm</t>
  </si>
  <si>
    <t>A) RASHODI - POSTOJEĆI PROGRAM</t>
  </si>
  <si>
    <t>B) UVOĐENJE NOVIH PROGRAMA</t>
  </si>
  <si>
    <t>Projekt Baltazar</t>
  </si>
  <si>
    <t>2019.</t>
  </si>
  <si>
    <t>Program J01 1003 OSTALI RASHODI SŠ</t>
  </si>
  <si>
    <t>Aktivnost J01 1003 A102002 Ostali rashodi SŠ</t>
  </si>
  <si>
    <t>Tek.pom.PK Iz nenadlež.pro..</t>
  </si>
  <si>
    <t>Kap.pom. PK-iz drž.proračun.</t>
  </si>
  <si>
    <t>Kap.pom. PK iz nenadlež.pr.</t>
  </si>
  <si>
    <t>Tek.pom.od PK drugog pr.teme.EU</t>
  </si>
  <si>
    <t>Tek.pom.od izvan PK tem.EU sre.</t>
  </si>
  <si>
    <t>Kap.pom.iz pror.JLP(R)S tem EU</t>
  </si>
  <si>
    <t>Kap.pom.od PK drugog pror,te.EU</t>
  </si>
  <si>
    <t>Kap.pom.od izv.PK tem.EU sred.</t>
  </si>
  <si>
    <t>Tek.prij.izmeđ.PK ist.proračuna</t>
  </si>
  <si>
    <t>Kap.prij.izm.PK istog prorač.</t>
  </si>
  <si>
    <t>Tek.prij.izmeđ.PK ist.pro. tem.EU</t>
  </si>
  <si>
    <t>Kap.prij.izm.PK istog pr. Iz EU</t>
  </si>
  <si>
    <t>Tek.pr.izm. PK istog prorač.</t>
  </si>
  <si>
    <t>Kap.pr.izm.PK istog prorač.</t>
  </si>
  <si>
    <t>Tek.pr.izm. PK istog pr.iz EU</t>
  </si>
  <si>
    <t>Kap.pr.izm.PK istog pr.iz EU</t>
  </si>
  <si>
    <t>Nak.građ.i kuć. na tem.osig. EU</t>
  </si>
  <si>
    <t>Tek. donac. Iz EU sredstava</t>
  </si>
  <si>
    <t>Kap. donac. Iz EU sredstava</t>
  </si>
  <si>
    <t>Kap.pomoći iu EU sredstava</t>
  </si>
  <si>
    <t>SREDNJE ŠKOLE  SREDNJA ŠKOLA PREGRADA</t>
  </si>
  <si>
    <t>Nak. građ. I kućan. U novcu-stipendije i školarine</t>
  </si>
  <si>
    <t>FINANCIJSKI PLAN ZA 2018.GODINU</t>
  </si>
  <si>
    <t>PROJEKCIJA ZA 2019. I 2020. GODINU</t>
  </si>
  <si>
    <t>2020.</t>
  </si>
  <si>
    <t>Tek. pom. iz drž. Prorač.PKP JLP</t>
  </si>
  <si>
    <t>Tek.po.iz.drž.pror.tem.prij. EU sr</t>
  </si>
  <si>
    <t>Nak.građ.i kuć. na tem.osig.dr.nak.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</si>
</sst>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6"/>
  <sheetViews>
    <sheetView tabSelected="1" zoomScalePageLayoutView="0" workbookViewId="0" topLeftCell="A1">
      <selection activeCell="G205" sqref="G205"/>
    </sheetView>
  </sheetViews>
  <sheetFormatPr defaultColWidth="9.140625" defaultRowHeight="12.75"/>
  <cols>
    <col min="1" max="1" width="5.140625" style="0" customWidth="1"/>
    <col min="2" max="2" width="23.8515625" style="0" customWidth="1"/>
    <col min="3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  <col min="13" max="13" width="9.140625" style="0" customWidth="1"/>
  </cols>
  <sheetData>
    <row r="1" spans="1:14" ht="15.75">
      <c r="A1" s="37" t="s">
        <v>188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>
      <c r="A2" s="37" t="s">
        <v>189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6:7" ht="12.75">
      <c r="F3" s="46" t="s">
        <v>141</v>
      </c>
      <c r="G3" s="46"/>
    </row>
    <row r="4" spans="2:8" ht="12.75">
      <c r="B4" s="38" t="s">
        <v>186</v>
      </c>
      <c r="C4" s="38"/>
      <c r="D4" s="38"/>
      <c r="E4" s="38"/>
      <c r="F4" s="38"/>
      <c r="G4" s="38"/>
      <c r="H4" s="38"/>
    </row>
    <row r="5" spans="2:8" ht="12.75">
      <c r="B5" s="26"/>
      <c r="C5" s="26"/>
      <c r="D5" s="26"/>
      <c r="E5" s="26"/>
      <c r="F5" s="26"/>
      <c r="G5" s="26"/>
      <c r="H5" s="26"/>
    </row>
    <row r="6" ht="13.5" thickBot="1">
      <c r="B6" t="s">
        <v>2</v>
      </c>
    </row>
    <row r="7" spans="1:12" ht="13.5" thickBot="1">
      <c r="A7" s="21"/>
      <c r="B7" s="21"/>
      <c r="C7" s="39" t="s">
        <v>36</v>
      </c>
      <c r="D7" s="40"/>
      <c r="E7" s="40"/>
      <c r="F7" s="40"/>
      <c r="G7" s="40"/>
      <c r="H7" s="40"/>
      <c r="I7" s="40"/>
      <c r="J7" s="40"/>
      <c r="K7" s="41"/>
      <c r="L7" s="20"/>
    </row>
    <row r="8" spans="1:14" ht="13.5" thickBot="1">
      <c r="A8" s="4"/>
      <c r="B8" s="4"/>
      <c r="C8" s="39" t="s">
        <v>35</v>
      </c>
      <c r="D8" s="40"/>
      <c r="E8" s="41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7" t="s">
        <v>112</v>
      </c>
      <c r="N8" s="48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 t="s">
        <v>153</v>
      </c>
      <c r="M9" s="23" t="s">
        <v>163</v>
      </c>
      <c r="N9" s="23" t="s">
        <v>190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27">
        <f>SUM(C12+C37+C42+C44+C49)</f>
        <v>8066900</v>
      </c>
      <c r="D11" s="27">
        <f aca="true" t="shared" si="0" ref="D11:K11">SUM(D12+D37+D42+D44+D49)</f>
        <v>1082400</v>
      </c>
      <c r="E11" s="27">
        <f t="shared" si="0"/>
        <v>48600</v>
      </c>
      <c r="F11" s="27">
        <f t="shared" si="0"/>
        <v>55000</v>
      </c>
      <c r="G11" s="27">
        <f t="shared" si="0"/>
        <v>73000</v>
      </c>
      <c r="H11" s="27">
        <f t="shared" si="0"/>
        <v>280000</v>
      </c>
      <c r="I11" s="27">
        <f t="shared" si="0"/>
        <v>50000</v>
      </c>
      <c r="J11" s="27">
        <f t="shared" si="0"/>
        <v>0</v>
      </c>
      <c r="K11" s="27">
        <f t="shared" si="0"/>
        <v>0</v>
      </c>
      <c r="L11" s="27">
        <f>SUM(C11:K11)</f>
        <v>9655900</v>
      </c>
      <c r="M11" s="27">
        <v>9773900</v>
      </c>
      <c r="N11" s="27">
        <v>9871700</v>
      </c>
    </row>
    <row r="12" spans="1:14" ht="12.75">
      <c r="A12" s="10">
        <v>63</v>
      </c>
      <c r="B12" s="10" t="s">
        <v>9</v>
      </c>
      <c r="C12" s="27">
        <f>SUM(C13:C36)</f>
        <v>8066900</v>
      </c>
      <c r="D12" s="27">
        <f aca="true" t="shared" si="1" ref="D12:K12">SUM(D13:D36)</f>
        <v>0</v>
      </c>
      <c r="E12" s="27">
        <f t="shared" si="1"/>
        <v>0</v>
      </c>
      <c r="F12" s="27">
        <f t="shared" si="1"/>
        <v>55000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SUM(L13:L36)</f>
        <v>8121900</v>
      </c>
      <c r="M12" s="27">
        <v>8203100</v>
      </c>
      <c r="N12" s="27">
        <v>8285100</v>
      </c>
    </row>
    <row r="13" spans="1:14" ht="12.75">
      <c r="A13" s="12">
        <v>63231</v>
      </c>
      <c r="B13" s="12" t="s">
        <v>138</v>
      </c>
      <c r="C13" s="28"/>
      <c r="D13" s="28"/>
      <c r="E13" s="28"/>
      <c r="F13" s="28"/>
      <c r="G13" s="28"/>
      <c r="H13" s="28"/>
      <c r="I13" s="28"/>
      <c r="J13" s="28"/>
      <c r="K13" s="28"/>
      <c r="L13" s="27">
        <f>SUM(C13:K13)</f>
        <v>0</v>
      </c>
      <c r="M13" s="28"/>
      <c r="N13" s="28"/>
    </row>
    <row r="14" spans="1:14" ht="12.75">
      <c r="A14" s="12">
        <v>63241</v>
      </c>
      <c r="B14" s="12" t="s">
        <v>137</v>
      </c>
      <c r="C14" s="28"/>
      <c r="D14" s="28"/>
      <c r="E14" s="28"/>
      <c r="F14" s="28"/>
      <c r="G14" s="28"/>
      <c r="H14" s="28"/>
      <c r="I14" s="28"/>
      <c r="J14" s="28"/>
      <c r="K14" s="28"/>
      <c r="L14" s="27">
        <f>SUM(C14:K14)</f>
        <v>0</v>
      </c>
      <c r="M14" s="28"/>
      <c r="N14" s="28"/>
    </row>
    <row r="15" spans="1:14" ht="12.75">
      <c r="A15" s="6">
        <v>63311</v>
      </c>
      <c r="B15" s="6" t="s">
        <v>8</v>
      </c>
      <c r="C15" s="29"/>
      <c r="D15" s="29"/>
      <c r="E15" s="29"/>
      <c r="F15" s="29"/>
      <c r="G15" s="29"/>
      <c r="H15" s="29"/>
      <c r="I15" s="29"/>
      <c r="J15" s="29"/>
      <c r="K15" s="29"/>
      <c r="L15" s="29">
        <f>SUM(C15:K15)</f>
        <v>0</v>
      </c>
      <c r="M15" s="28"/>
      <c r="N15" s="28"/>
    </row>
    <row r="16" spans="1:14" ht="12.75">
      <c r="A16" s="6">
        <v>63313</v>
      </c>
      <c r="B16" s="6" t="s">
        <v>74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aca="true" t="shared" si="2" ref="L16:L60">SUM(C16:K16)</f>
        <v>0</v>
      </c>
      <c r="M16" s="28"/>
      <c r="N16" s="28"/>
    </row>
    <row r="17" spans="1:14" ht="12.75">
      <c r="A17" s="6">
        <v>63314</v>
      </c>
      <c r="B17" s="6" t="s">
        <v>75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2"/>
        <v>0</v>
      </c>
      <c r="M17" s="28"/>
      <c r="N17" s="28"/>
    </row>
    <row r="18" spans="1:14" ht="12.75">
      <c r="A18" s="6">
        <v>63321</v>
      </c>
      <c r="B18" s="6" t="s">
        <v>10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2"/>
        <v>0</v>
      </c>
      <c r="M18" s="28"/>
      <c r="N18" s="28"/>
    </row>
    <row r="19" spans="1:14" ht="12.75">
      <c r="A19" s="6">
        <v>63323</v>
      </c>
      <c r="B19" s="6" t="s">
        <v>73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2"/>
        <v>0</v>
      </c>
      <c r="M19" s="28"/>
      <c r="N19" s="28"/>
    </row>
    <row r="20" spans="1:14" ht="12.75">
      <c r="A20" s="6">
        <v>63324</v>
      </c>
      <c r="B20" s="6" t="s">
        <v>76</v>
      </c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2"/>
        <v>0</v>
      </c>
      <c r="M20" s="28"/>
      <c r="N20" s="28"/>
    </row>
    <row r="21" spans="1:14" ht="12.75">
      <c r="A21" s="6">
        <v>63414</v>
      </c>
      <c r="B21" s="6" t="s">
        <v>11</v>
      </c>
      <c r="C21" s="29"/>
      <c r="D21" s="29"/>
      <c r="E21" s="29"/>
      <c r="F21" s="29"/>
      <c r="G21" s="29"/>
      <c r="H21" s="29"/>
      <c r="I21" s="29"/>
      <c r="J21" s="29"/>
      <c r="K21" s="29"/>
      <c r="L21" s="29">
        <f t="shared" si="2"/>
        <v>0</v>
      </c>
      <c r="M21" s="28"/>
      <c r="N21" s="28"/>
    </row>
    <row r="22" spans="1:14" ht="12.75">
      <c r="A22" s="6">
        <v>63416</v>
      </c>
      <c r="B22" s="6" t="s">
        <v>12</v>
      </c>
      <c r="C22" s="29"/>
      <c r="D22" s="29"/>
      <c r="E22" s="29"/>
      <c r="F22" s="29"/>
      <c r="G22" s="27"/>
      <c r="H22" s="29"/>
      <c r="I22" s="29"/>
      <c r="J22" s="29"/>
      <c r="K22" s="29"/>
      <c r="L22" s="29">
        <f t="shared" si="2"/>
        <v>0</v>
      </c>
      <c r="M22" s="28"/>
      <c r="N22" s="28"/>
    </row>
    <row r="23" spans="1:14" ht="12.75">
      <c r="A23" s="6">
        <v>63612</v>
      </c>
      <c r="B23" s="6" t="s">
        <v>191</v>
      </c>
      <c r="C23" s="29"/>
      <c r="D23" s="29"/>
      <c r="E23" s="29"/>
      <c r="F23" s="29"/>
      <c r="G23" s="27"/>
      <c r="H23" s="29"/>
      <c r="I23" s="29"/>
      <c r="J23" s="29"/>
      <c r="K23" s="29"/>
      <c r="L23" s="29">
        <f t="shared" si="2"/>
        <v>0</v>
      </c>
      <c r="M23" s="28"/>
      <c r="N23" s="28"/>
    </row>
    <row r="24" spans="1:14" ht="12.75">
      <c r="A24" s="6">
        <v>63613</v>
      </c>
      <c r="B24" s="6" t="s">
        <v>166</v>
      </c>
      <c r="C24" s="29">
        <v>8063900</v>
      </c>
      <c r="D24" s="29"/>
      <c r="E24" s="29"/>
      <c r="F24" s="29"/>
      <c r="G24" s="27"/>
      <c r="H24" s="29"/>
      <c r="I24" s="29"/>
      <c r="J24" s="29"/>
      <c r="K24" s="29"/>
      <c r="L24" s="29">
        <f t="shared" si="2"/>
        <v>8063900</v>
      </c>
      <c r="M24" s="28"/>
      <c r="N24" s="28"/>
    </row>
    <row r="25" spans="1:14" ht="12.75">
      <c r="A25" s="6">
        <v>63622</v>
      </c>
      <c r="B25" s="6" t="s">
        <v>167</v>
      </c>
      <c r="C25" s="29">
        <v>3000</v>
      </c>
      <c r="D25" s="29"/>
      <c r="E25" s="29"/>
      <c r="F25" s="29"/>
      <c r="G25" s="27"/>
      <c r="H25" s="29"/>
      <c r="I25" s="29"/>
      <c r="J25" s="29"/>
      <c r="K25" s="29"/>
      <c r="L25" s="29">
        <f t="shared" si="2"/>
        <v>3000</v>
      </c>
      <c r="M25" s="28"/>
      <c r="N25" s="28"/>
    </row>
    <row r="26" spans="1:14" ht="12.75">
      <c r="A26" s="6">
        <v>63623</v>
      </c>
      <c r="B26" s="6" t="s">
        <v>168</v>
      </c>
      <c r="C26" s="29"/>
      <c r="D26" s="29"/>
      <c r="E26" s="29"/>
      <c r="F26" s="29"/>
      <c r="G26" s="27"/>
      <c r="H26" s="29"/>
      <c r="I26" s="29"/>
      <c r="J26" s="29"/>
      <c r="K26" s="29"/>
      <c r="L26" s="29">
        <f t="shared" si="2"/>
        <v>0</v>
      </c>
      <c r="M26" s="28"/>
      <c r="N26" s="28"/>
    </row>
    <row r="27" spans="1:14" ht="12.75">
      <c r="A27" s="6">
        <v>63811</v>
      </c>
      <c r="B27" s="6" t="s">
        <v>192</v>
      </c>
      <c r="C27" s="29"/>
      <c r="D27" s="29"/>
      <c r="E27" s="29"/>
      <c r="F27" s="29">
        <v>55000</v>
      </c>
      <c r="G27" s="27"/>
      <c r="H27" s="29"/>
      <c r="I27" s="29"/>
      <c r="J27" s="29"/>
      <c r="K27" s="29"/>
      <c r="L27" s="29">
        <f t="shared" si="2"/>
        <v>55000</v>
      </c>
      <c r="M27" s="28"/>
      <c r="N27" s="28"/>
    </row>
    <row r="28" spans="1:14" ht="12.75">
      <c r="A28" s="6">
        <v>63813</v>
      </c>
      <c r="B28" s="6" t="s">
        <v>169</v>
      </c>
      <c r="C28" s="29"/>
      <c r="D28" s="29"/>
      <c r="E28" s="29"/>
      <c r="F28" s="29"/>
      <c r="G28" s="27"/>
      <c r="H28" s="29"/>
      <c r="I28" s="29"/>
      <c r="J28" s="29"/>
      <c r="K28" s="29"/>
      <c r="L28" s="29">
        <f t="shared" si="2"/>
        <v>0</v>
      </c>
      <c r="M28" s="28"/>
      <c r="N28" s="28"/>
    </row>
    <row r="29" spans="1:14" ht="12.75">
      <c r="A29" s="6">
        <v>63814</v>
      </c>
      <c r="B29" s="6" t="s">
        <v>170</v>
      </c>
      <c r="C29" s="29"/>
      <c r="D29" s="29"/>
      <c r="E29" s="29"/>
      <c r="F29" s="29"/>
      <c r="G29" s="27"/>
      <c r="H29" s="29"/>
      <c r="I29" s="29"/>
      <c r="J29" s="29"/>
      <c r="K29" s="29"/>
      <c r="L29" s="29">
        <f t="shared" si="2"/>
        <v>0</v>
      </c>
      <c r="M29" s="28"/>
      <c r="N29" s="28"/>
    </row>
    <row r="30" spans="1:14" ht="12.75">
      <c r="A30" s="6">
        <v>63822</v>
      </c>
      <c r="B30" s="6" t="s">
        <v>171</v>
      </c>
      <c r="C30" s="29"/>
      <c r="D30" s="29"/>
      <c r="E30" s="29"/>
      <c r="F30" s="29"/>
      <c r="G30" s="27"/>
      <c r="H30" s="29"/>
      <c r="I30" s="29"/>
      <c r="J30" s="29"/>
      <c r="K30" s="29"/>
      <c r="L30" s="29">
        <f t="shared" si="2"/>
        <v>0</v>
      </c>
      <c r="M30" s="28"/>
      <c r="N30" s="28"/>
    </row>
    <row r="31" spans="1:14" ht="12.75">
      <c r="A31" s="6">
        <v>63823</v>
      </c>
      <c r="B31" s="6" t="s">
        <v>172</v>
      </c>
      <c r="C31" s="29"/>
      <c r="D31" s="29"/>
      <c r="E31" s="29"/>
      <c r="F31" s="29"/>
      <c r="G31" s="27"/>
      <c r="H31" s="29"/>
      <c r="I31" s="29"/>
      <c r="J31" s="29"/>
      <c r="K31" s="29"/>
      <c r="L31" s="29">
        <f t="shared" si="2"/>
        <v>0</v>
      </c>
      <c r="M31" s="28"/>
      <c r="N31" s="28"/>
    </row>
    <row r="32" spans="1:14" ht="12.75">
      <c r="A32" s="6">
        <v>63824</v>
      </c>
      <c r="B32" s="6" t="s">
        <v>173</v>
      </c>
      <c r="C32" s="29"/>
      <c r="D32" s="29"/>
      <c r="E32" s="29"/>
      <c r="F32" s="29"/>
      <c r="G32" s="27"/>
      <c r="H32" s="29"/>
      <c r="I32" s="29"/>
      <c r="J32" s="29"/>
      <c r="K32" s="29"/>
      <c r="L32" s="29">
        <f t="shared" si="2"/>
        <v>0</v>
      </c>
      <c r="M32" s="28"/>
      <c r="N32" s="28"/>
    </row>
    <row r="33" spans="1:14" ht="12.75">
      <c r="A33" s="6">
        <v>63911</v>
      </c>
      <c r="B33" s="6" t="s">
        <v>174</v>
      </c>
      <c r="C33" s="29"/>
      <c r="D33" s="29"/>
      <c r="E33" s="29"/>
      <c r="F33" s="29"/>
      <c r="G33" s="27"/>
      <c r="H33" s="29"/>
      <c r="I33" s="29"/>
      <c r="J33" s="29"/>
      <c r="K33" s="29"/>
      <c r="L33" s="29">
        <f t="shared" si="2"/>
        <v>0</v>
      </c>
      <c r="M33" s="28"/>
      <c r="N33" s="28"/>
    </row>
    <row r="34" spans="1:14" ht="12.75">
      <c r="A34" s="6">
        <v>63921</v>
      </c>
      <c r="B34" s="6" t="s">
        <v>175</v>
      </c>
      <c r="C34" s="29"/>
      <c r="D34" s="29"/>
      <c r="E34" s="29"/>
      <c r="F34" s="29"/>
      <c r="G34" s="27"/>
      <c r="H34" s="29"/>
      <c r="I34" s="29"/>
      <c r="J34" s="29"/>
      <c r="K34" s="29"/>
      <c r="L34" s="29">
        <f t="shared" si="2"/>
        <v>0</v>
      </c>
      <c r="M34" s="28"/>
      <c r="N34" s="28"/>
    </row>
    <row r="35" spans="1:14" ht="12.75">
      <c r="A35" s="6">
        <v>63931</v>
      </c>
      <c r="B35" s="6" t="s">
        <v>176</v>
      </c>
      <c r="C35" s="29"/>
      <c r="D35" s="29"/>
      <c r="E35" s="29"/>
      <c r="F35" s="29"/>
      <c r="G35" s="27"/>
      <c r="H35" s="29"/>
      <c r="I35" s="29"/>
      <c r="J35" s="29"/>
      <c r="K35" s="29"/>
      <c r="L35" s="29">
        <f t="shared" si="2"/>
        <v>0</v>
      </c>
      <c r="M35" s="28"/>
      <c r="N35" s="28"/>
    </row>
    <row r="36" spans="1:14" ht="12.75">
      <c r="A36" s="6">
        <v>63941</v>
      </c>
      <c r="B36" s="6" t="s">
        <v>177</v>
      </c>
      <c r="C36" s="29"/>
      <c r="D36" s="29"/>
      <c r="E36" s="29"/>
      <c r="F36" s="29"/>
      <c r="G36" s="27"/>
      <c r="H36" s="29"/>
      <c r="I36" s="29"/>
      <c r="J36" s="29"/>
      <c r="K36" s="29"/>
      <c r="L36" s="29">
        <f t="shared" si="2"/>
        <v>0</v>
      </c>
      <c r="M36" s="28"/>
      <c r="N36" s="28"/>
    </row>
    <row r="37" spans="1:14" ht="12.75">
      <c r="A37" s="10">
        <v>64</v>
      </c>
      <c r="B37" s="10" t="s">
        <v>13</v>
      </c>
      <c r="C37" s="27">
        <f>SUM(C38:C41)</f>
        <v>0</v>
      </c>
      <c r="D37" s="27">
        <f aca="true" t="shared" si="3" ref="D37:K37">SUM(D38:D41)</f>
        <v>0</v>
      </c>
      <c r="E37" s="27">
        <f t="shared" si="3"/>
        <v>0</v>
      </c>
      <c r="F37" s="27">
        <f t="shared" si="3"/>
        <v>0</v>
      </c>
      <c r="G37" s="27">
        <f t="shared" si="3"/>
        <v>0</v>
      </c>
      <c r="H37" s="27">
        <f t="shared" si="3"/>
        <v>2000</v>
      </c>
      <c r="I37" s="27">
        <f t="shared" si="3"/>
        <v>0</v>
      </c>
      <c r="J37" s="27">
        <f t="shared" si="3"/>
        <v>0</v>
      </c>
      <c r="K37" s="27">
        <f t="shared" si="3"/>
        <v>0</v>
      </c>
      <c r="L37" s="30">
        <f t="shared" si="2"/>
        <v>2000</v>
      </c>
      <c r="M37" s="27">
        <v>2000</v>
      </c>
      <c r="N37" s="27">
        <v>2000</v>
      </c>
    </row>
    <row r="38" spans="1:14" ht="12.75">
      <c r="A38" s="6">
        <v>64131</v>
      </c>
      <c r="B38" s="6" t="s">
        <v>14</v>
      </c>
      <c r="C38" s="29"/>
      <c r="D38" s="29"/>
      <c r="E38" s="29"/>
      <c r="F38" s="29"/>
      <c r="G38" s="29"/>
      <c r="H38" s="29"/>
      <c r="I38" s="29"/>
      <c r="J38" s="29"/>
      <c r="K38" s="29"/>
      <c r="L38" s="29">
        <f t="shared" si="2"/>
        <v>0</v>
      </c>
      <c r="M38" s="28"/>
      <c r="N38" s="28"/>
    </row>
    <row r="39" spans="1:14" ht="12.75">
      <c r="A39" s="6">
        <v>64132</v>
      </c>
      <c r="B39" s="6" t="s">
        <v>15</v>
      </c>
      <c r="C39" s="29"/>
      <c r="D39" s="29"/>
      <c r="E39" s="29"/>
      <c r="F39" s="29"/>
      <c r="G39" s="29"/>
      <c r="H39" s="29">
        <v>2000</v>
      </c>
      <c r="I39" s="29"/>
      <c r="J39" s="29"/>
      <c r="K39" s="29"/>
      <c r="L39" s="29">
        <f t="shared" si="2"/>
        <v>2000</v>
      </c>
      <c r="M39" s="28"/>
      <c r="N39" s="28"/>
    </row>
    <row r="40" spans="1:14" ht="12.75">
      <c r="A40" s="6">
        <v>64199</v>
      </c>
      <c r="B40" s="6" t="s">
        <v>16</v>
      </c>
      <c r="C40" s="29"/>
      <c r="D40" s="29"/>
      <c r="E40" s="29"/>
      <c r="F40" s="29"/>
      <c r="G40" s="29"/>
      <c r="H40" s="29"/>
      <c r="I40" s="29"/>
      <c r="J40" s="29"/>
      <c r="K40" s="29"/>
      <c r="L40" s="29">
        <f t="shared" si="2"/>
        <v>0</v>
      </c>
      <c r="M40" s="28"/>
      <c r="N40" s="28"/>
    </row>
    <row r="41" spans="1:14" ht="12.75">
      <c r="A41" s="6">
        <v>64229</v>
      </c>
      <c r="B41" s="6" t="s">
        <v>133</v>
      </c>
      <c r="C41" s="29"/>
      <c r="D41" s="29"/>
      <c r="E41" s="29"/>
      <c r="F41" s="29"/>
      <c r="G41" s="29"/>
      <c r="H41" s="29"/>
      <c r="I41" s="29"/>
      <c r="J41" s="29"/>
      <c r="K41" s="29"/>
      <c r="L41" s="29">
        <f t="shared" si="2"/>
        <v>0</v>
      </c>
      <c r="M41" s="28"/>
      <c r="N41" s="28"/>
    </row>
    <row r="42" spans="1:14" ht="12.75">
      <c r="A42" s="10">
        <v>65</v>
      </c>
      <c r="B42" s="10" t="s">
        <v>94</v>
      </c>
      <c r="C42" s="27">
        <f>SUM(C43+Q43)</f>
        <v>0</v>
      </c>
      <c r="D42" s="27">
        <f aca="true" t="shared" si="4" ref="D42:K42">SUM(D43+R43)</f>
        <v>0</v>
      </c>
      <c r="E42" s="27">
        <f t="shared" si="4"/>
        <v>0</v>
      </c>
      <c r="F42" s="27">
        <f t="shared" si="4"/>
        <v>0</v>
      </c>
      <c r="G42" s="27">
        <f t="shared" si="4"/>
        <v>73000</v>
      </c>
      <c r="H42" s="27">
        <f t="shared" si="4"/>
        <v>0</v>
      </c>
      <c r="I42" s="27">
        <f t="shared" si="4"/>
        <v>0</v>
      </c>
      <c r="J42" s="27">
        <f t="shared" si="4"/>
        <v>0</v>
      </c>
      <c r="K42" s="27">
        <f t="shared" si="4"/>
        <v>0</v>
      </c>
      <c r="L42" s="30">
        <f t="shared" si="2"/>
        <v>73000</v>
      </c>
      <c r="M42" s="27">
        <v>73700</v>
      </c>
      <c r="N42" s="27">
        <v>74500</v>
      </c>
    </row>
    <row r="43" spans="1:14" ht="12.75">
      <c r="A43" s="6">
        <v>65269</v>
      </c>
      <c r="B43" s="6" t="s">
        <v>17</v>
      </c>
      <c r="C43" s="29"/>
      <c r="D43" s="29"/>
      <c r="E43" s="29"/>
      <c r="F43" s="29"/>
      <c r="G43" s="29">
        <v>73000</v>
      </c>
      <c r="H43" s="29"/>
      <c r="I43" s="29"/>
      <c r="J43" s="29"/>
      <c r="K43" s="29"/>
      <c r="L43" s="29">
        <f t="shared" si="2"/>
        <v>73000</v>
      </c>
      <c r="M43" s="28"/>
      <c r="N43" s="28"/>
    </row>
    <row r="44" spans="1:14" ht="12.75">
      <c r="A44" s="10">
        <v>66</v>
      </c>
      <c r="B44" s="10" t="s">
        <v>77</v>
      </c>
      <c r="C44" s="27">
        <f>SUM(C45:C48)</f>
        <v>0</v>
      </c>
      <c r="D44" s="27">
        <f aca="true" t="shared" si="5" ref="D44:K44">SUM(D45:D48)</f>
        <v>0</v>
      </c>
      <c r="E44" s="27">
        <f t="shared" si="5"/>
        <v>0</v>
      </c>
      <c r="F44" s="27">
        <f t="shared" si="5"/>
        <v>0</v>
      </c>
      <c r="G44" s="27">
        <f t="shared" si="5"/>
        <v>0</v>
      </c>
      <c r="H44" s="27">
        <f t="shared" si="5"/>
        <v>278000</v>
      </c>
      <c r="I44" s="27">
        <f t="shared" si="5"/>
        <v>50000</v>
      </c>
      <c r="J44" s="27">
        <f t="shared" si="5"/>
        <v>0</v>
      </c>
      <c r="K44" s="27">
        <f t="shared" si="5"/>
        <v>0</v>
      </c>
      <c r="L44" s="30">
        <f t="shared" si="2"/>
        <v>328000</v>
      </c>
      <c r="M44" s="27">
        <v>331300</v>
      </c>
      <c r="N44" s="27">
        <v>334600</v>
      </c>
    </row>
    <row r="45" spans="1:14" ht="12.75">
      <c r="A45" s="6">
        <v>66142</v>
      </c>
      <c r="B45" s="6" t="s">
        <v>18</v>
      </c>
      <c r="C45" s="29"/>
      <c r="D45" s="29"/>
      <c r="E45" s="29"/>
      <c r="F45" s="29"/>
      <c r="G45" s="29"/>
      <c r="H45" s="29"/>
      <c r="I45" s="29"/>
      <c r="J45" s="29"/>
      <c r="K45" s="29"/>
      <c r="L45" s="29">
        <f t="shared" si="2"/>
        <v>0</v>
      </c>
      <c r="M45" s="28"/>
      <c r="N45" s="28"/>
    </row>
    <row r="46" spans="1:14" ht="12.75">
      <c r="A46" s="6">
        <v>66151</v>
      </c>
      <c r="B46" s="6" t="s">
        <v>19</v>
      </c>
      <c r="C46" s="29"/>
      <c r="D46" s="29"/>
      <c r="E46" s="29"/>
      <c r="F46" s="29"/>
      <c r="G46" s="29"/>
      <c r="H46" s="29">
        <v>278000</v>
      </c>
      <c r="I46" s="29"/>
      <c r="J46" s="29"/>
      <c r="K46" s="29"/>
      <c r="L46" s="29">
        <f t="shared" si="2"/>
        <v>278000</v>
      </c>
      <c r="M46" s="28"/>
      <c r="N46" s="28"/>
    </row>
    <row r="47" spans="1:14" ht="12.75">
      <c r="A47" s="6">
        <v>66314</v>
      </c>
      <c r="B47" s="6" t="s">
        <v>78</v>
      </c>
      <c r="C47" s="29"/>
      <c r="D47" s="29"/>
      <c r="E47" s="29"/>
      <c r="F47" s="29"/>
      <c r="G47" s="29"/>
      <c r="H47" s="29"/>
      <c r="I47" s="29">
        <v>50000</v>
      </c>
      <c r="J47" s="29"/>
      <c r="K47" s="29"/>
      <c r="L47" s="29">
        <f t="shared" si="2"/>
        <v>50000</v>
      </c>
      <c r="M47" s="28"/>
      <c r="N47" s="28"/>
    </row>
    <row r="48" spans="1:14" ht="12.75">
      <c r="A48" s="6">
        <v>66324</v>
      </c>
      <c r="B48" s="6" t="s">
        <v>79</v>
      </c>
      <c r="C48" s="29"/>
      <c r="D48" s="29"/>
      <c r="E48" s="29"/>
      <c r="F48" s="29"/>
      <c r="G48" s="29"/>
      <c r="H48" s="29"/>
      <c r="I48" s="29"/>
      <c r="J48" s="29"/>
      <c r="K48" s="29"/>
      <c r="L48" s="29">
        <f t="shared" si="2"/>
        <v>0</v>
      </c>
      <c r="M48" s="28"/>
      <c r="N48" s="28"/>
    </row>
    <row r="49" spans="1:14" ht="12.75">
      <c r="A49" s="10">
        <v>67</v>
      </c>
      <c r="B49" s="10" t="s">
        <v>20</v>
      </c>
      <c r="C49" s="27">
        <f>SUM(C50:C52)</f>
        <v>0</v>
      </c>
      <c r="D49" s="27">
        <f aca="true" t="shared" si="6" ref="D49:K49">SUM(D50:D52)</f>
        <v>1082400</v>
      </c>
      <c r="E49" s="27">
        <f t="shared" si="6"/>
        <v>48600</v>
      </c>
      <c r="F49" s="27">
        <f t="shared" si="6"/>
        <v>0</v>
      </c>
      <c r="G49" s="27">
        <f t="shared" si="6"/>
        <v>0</v>
      </c>
      <c r="H49" s="27">
        <f t="shared" si="6"/>
        <v>0</v>
      </c>
      <c r="I49" s="27">
        <f t="shared" si="6"/>
        <v>0</v>
      </c>
      <c r="J49" s="27">
        <f t="shared" si="6"/>
        <v>0</v>
      </c>
      <c r="K49" s="27">
        <f t="shared" si="6"/>
        <v>0</v>
      </c>
      <c r="L49" s="30">
        <f t="shared" si="2"/>
        <v>1131000</v>
      </c>
      <c r="M49" s="27">
        <v>1163800</v>
      </c>
      <c r="N49" s="27">
        <v>1175500</v>
      </c>
    </row>
    <row r="50" spans="1:14" ht="12.75">
      <c r="A50" s="6">
        <v>67111</v>
      </c>
      <c r="B50" s="6" t="s">
        <v>21</v>
      </c>
      <c r="C50" s="29"/>
      <c r="D50" s="29">
        <v>1082400</v>
      </c>
      <c r="E50" s="29">
        <v>48600</v>
      </c>
      <c r="F50" s="29"/>
      <c r="G50" s="29"/>
      <c r="H50" s="29"/>
      <c r="I50" s="29"/>
      <c r="J50" s="29"/>
      <c r="K50" s="29"/>
      <c r="L50" s="29">
        <f t="shared" si="2"/>
        <v>1131000</v>
      </c>
      <c r="M50" s="28"/>
      <c r="N50" s="28"/>
    </row>
    <row r="51" spans="1:14" ht="12.75">
      <c r="A51" s="6">
        <v>67121</v>
      </c>
      <c r="B51" s="6" t="s">
        <v>80</v>
      </c>
      <c r="C51" s="29"/>
      <c r="D51" s="29"/>
      <c r="E51" s="29"/>
      <c r="F51" s="29"/>
      <c r="G51" s="29"/>
      <c r="H51" s="29"/>
      <c r="I51" s="29"/>
      <c r="J51" s="29"/>
      <c r="K51" s="29"/>
      <c r="L51" s="29">
        <f t="shared" si="2"/>
        <v>0</v>
      </c>
      <c r="M51" s="28"/>
      <c r="N51" s="28"/>
    </row>
    <row r="52" spans="1:14" ht="12.75">
      <c r="A52" s="6">
        <v>67141</v>
      </c>
      <c r="B52" s="6" t="s">
        <v>159</v>
      </c>
      <c r="C52" s="29"/>
      <c r="D52" s="29"/>
      <c r="E52" s="29"/>
      <c r="F52" s="29"/>
      <c r="G52" s="29"/>
      <c r="H52" s="29"/>
      <c r="I52" s="29"/>
      <c r="J52" s="29"/>
      <c r="K52" s="29"/>
      <c r="L52" s="29">
        <f t="shared" si="2"/>
        <v>0</v>
      </c>
      <c r="M52" s="28"/>
      <c r="N52" s="28"/>
    </row>
    <row r="53" spans="1:14" ht="12.75">
      <c r="A53" s="10">
        <v>7</v>
      </c>
      <c r="B53" s="10" t="s">
        <v>89</v>
      </c>
      <c r="C53" s="27">
        <f>SUM(C54+P54)</f>
        <v>0</v>
      </c>
      <c r="D53" s="27">
        <f aca="true" t="shared" si="7" ref="D53:N53">SUM(D54+Q54)</f>
        <v>0</v>
      </c>
      <c r="E53" s="27">
        <f t="shared" si="7"/>
        <v>0</v>
      </c>
      <c r="F53" s="27">
        <f t="shared" si="7"/>
        <v>0</v>
      </c>
      <c r="G53" s="27">
        <f t="shared" si="7"/>
        <v>0</v>
      </c>
      <c r="H53" s="27">
        <f t="shared" si="7"/>
        <v>0</v>
      </c>
      <c r="I53" s="27">
        <f t="shared" si="7"/>
        <v>0</v>
      </c>
      <c r="J53" s="27">
        <f t="shared" si="7"/>
        <v>0</v>
      </c>
      <c r="K53" s="27">
        <f t="shared" si="7"/>
        <v>0</v>
      </c>
      <c r="L53" s="30">
        <f t="shared" si="2"/>
        <v>0</v>
      </c>
      <c r="M53" s="27">
        <f t="shared" si="7"/>
        <v>0</v>
      </c>
      <c r="N53" s="27">
        <f t="shared" si="7"/>
        <v>0</v>
      </c>
    </row>
    <row r="54" spans="1:14" ht="12.75">
      <c r="A54" s="10">
        <v>72</v>
      </c>
      <c r="B54" s="10" t="s">
        <v>134</v>
      </c>
      <c r="C54" s="27">
        <f>SUM(C55:C57)</f>
        <v>0</v>
      </c>
      <c r="D54" s="27">
        <f aca="true" t="shared" si="8" ref="D54:K54">SUM(D55:D57)</f>
        <v>0</v>
      </c>
      <c r="E54" s="27">
        <f t="shared" si="8"/>
        <v>0</v>
      </c>
      <c r="F54" s="27">
        <f t="shared" si="8"/>
        <v>0</v>
      </c>
      <c r="G54" s="27">
        <f t="shared" si="8"/>
        <v>0</v>
      </c>
      <c r="H54" s="27">
        <f t="shared" si="8"/>
        <v>0</v>
      </c>
      <c r="I54" s="27">
        <f t="shared" si="8"/>
        <v>0</v>
      </c>
      <c r="J54" s="27">
        <f t="shared" si="8"/>
        <v>0</v>
      </c>
      <c r="K54" s="27">
        <f t="shared" si="8"/>
        <v>0</v>
      </c>
      <c r="L54" s="30">
        <f t="shared" si="2"/>
        <v>0</v>
      </c>
      <c r="M54" s="27"/>
      <c r="N54" s="27"/>
    </row>
    <row r="55" spans="1:14" ht="12.75">
      <c r="A55" s="6">
        <v>72129</v>
      </c>
      <c r="B55" s="6" t="s">
        <v>22</v>
      </c>
      <c r="C55" s="29"/>
      <c r="D55" s="29"/>
      <c r="E55" s="29"/>
      <c r="F55" s="29"/>
      <c r="G55" s="29"/>
      <c r="H55" s="29"/>
      <c r="I55" s="29"/>
      <c r="J55" s="29"/>
      <c r="K55" s="29"/>
      <c r="L55" s="29">
        <f t="shared" si="2"/>
        <v>0</v>
      </c>
      <c r="M55" s="28"/>
      <c r="N55" s="28"/>
    </row>
    <row r="56" spans="1:14" ht="12.75">
      <c r="A56" s="6">
        <v>72273</v>
      </c>
      <c r="B56" s="6" t="s">
        <v>23</v>
      </c>
      <c r="C56" s="29"/>
      <c r="D56" s="29"/>
      <c r="E56" s="29"/>
      <c r="F56" s="29"/>
      <c r="G56" s="29"/>
      <c r="H56" s="29"/>
      <c r="I56" s="29"/>
      <c r="J56" s="29"/>
      <c r="K56" s="29"/>
      <c r="L56" s="29">
        <f t="shared" si="2"/>
        <v>0</v>
      </c>
      <c r="M56" s="28"/>
      <c r="N56" s="28"/>
    </row>
    <row r="57" spans="1:14" ht="12.75">
      <c r="A57" s="6">
        <v>72319</v>
      </c>
      <c r="B57" s="6" t="s">
        <v>24</v>
      </c>
      <c r="C57" s="29"/>
      <c r="D57" s="29"/>
      <c r="E57" s="29"/>
      <c r="F57" s="29"/>
      <c r="G57" s="29"/>
      <c r="H57" s="29"/>
      <c r="I57" s="29"/>
      <c r="J57" s="29"/>
      <c r="K57" s="29"/>
      <c r="L57" s="29">
        <f t="shared" si="2"/>
        <v>0</v>
      </c>
      <c r="M57" s="28"/>
      <c r="N57" s="28"/>
    </row>
    <row r="58" spans="1:14" ht="12.75">
      <c r="A58" s="10">
        <v>8</v>
      </c>
      <c r="B58" s="10" t="s">
        <v>98</v>
      </c>
      <c r="C58" s="27">
        <f>SUM(C59+Q59)</f>
        <v>0</v>
      </c>
      <c r="D58" s="27">
        <f aca="true" t="shared" si="9" ref="D58:N58">SUM(D59+R59)</f>
        <v>0</v>
      </c>
      <c r="E58" s="27">
        <f t="shared" si="9"/>
        <v>0</v>
      </c>
      <c r="F58" s="27">
        <f t="shared" si="9"/>
        <v>0</v>
      </c>
      <c r="G58" s="27">
        <f t="shared" si="9"/>
        <v>0</v>
      </c>
      <c r="H58" s="27">
        <f t="shared" si="9"/>
        <v>0</v>
      </c>
      <c r="I58" s="27">
        <f t="shared" si="9"/>
        <v>0</v>
      </c>
      <c r="J58" s="27">
        <f t="shared" si="9"/>
        <v>0</v>
      </c>
      <c r="K58" s="27">
        <f t="shared" si="9"/>
        <v>0</v>
      </c>
      <c r="L58" s="30">
        <f t="shared" si="2"/>
        <v>0</v>
      </c>
      <c r="M58" s="27">
        <f t="shared" si="9"/>
        <v>0</v>
      </c>
      <c r="N58" s="27">
        <f t="shared" si="9"/>
        <v>0</v>
      </c>
    </row>
    <row r="59" spans="1:14" ht="12.75">
      <c r="A59" s="10">
        <v>84</v>
      </c>
      <c r="B59" s="10" t="s">
        <v>135</v>
      </c>
      <c r="C59" s="27">
        <f>SUM(C60+P60)</f>
        <v>0</v>
      </c>
      <c r="D59" s="27">
        <f aca="true" t="shared" si="10" ref="D59:K59">SUM(D60+Q60)</f>
        <v>0</v>
      </c>
      <c r="E59" s="27">
        <f t="shared" si="10"/>
        <v>0</v>
      </c>
      <c r="F59" s="27">
        <f t="shared" si="10"/>
        <v>0</v>
      </c>
      <c r="G59" s="27">
        <f t="shared" si="10"/>
        <v>0</v>
      </c>
      <c r="H59" s="27">
        <f t="shared" si="10"/>
        <v>0</v>
      </c>
      <c r="I59" s="27">
        <f t="shared" si="10"/>
        <v>0</v>
      </c>
      <c r="J59" s="27">
        <f t="shared" si="10"/>
        <v>0</v>
      </c>
      <c r="K59" s="27">
        <f t="shared" si="10"/>
        <v>0</v>
      </c>
      <c r="L59" s="30">
        <f t="shared" si="2"/>
        <v>0</v>
      </c>
      <c r="M59" s="27"/>
      <c r="N59" s="27"/>
    </row>
    <row r="60" spans="1:14" ht="12.75">
      <c r="A60" s="6">
        <v>84221</v>
      </c>
      <c r="B60" s="6" t="s">
        <v>97</v>
      </c>
      <c r="C60" s="29"/>
      <c r="D60" s="29"/>
      <c r="E60" s="29"/>
      <c r="F60" s="29"/>
      <c r="G60" s="29"/>
      <c r="H60" s="29"/>
      <c r="I60" s="29"/>
      <c r="J60" s="29"/>
      <c r="K60" s="29"/>
      <c r="L60" s="29">
        <f t="shared" si="2"/>
        <v>0</v>
      </c>
      <c r="M60" s="28"/>
      <c r="N60" s="28"/>
    </row>
    <row r="61" spans="1:14" ht="12.75">
      <c r="A61" s="6"/>
      <c r="B61" s="6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8"/>
      <c r="N61" s="28"/>
    </row>
    <row r="62" spans="1:14" ht="12.75">
      <c r="A62" s="6"/>
      <c r="B62" s="10" t="s">
        <v>132</v>
      </c>
      <c r="C62" s="27">
        <f>SUM(C11+C53+C58)</f>
        <v>8066900</v>
      </c>
      <c r="D62" s="27">
        <f aca="true" t="shared" si="11" ref="D62:L62">SUM(D11+D53+D58)</f>
        <v>1082400</v>
      </c>
      <c r="E62" s="27">
        <f t="shared" si="11"/>
        <v>48600</v>
      </c>
      <c r="F62" s="27">
        <f t="shared" si="11"/>
        <v>55000</v>
      </c>
      <c r="G62" s="27">
        <f t="shared" si="11"/>
        <v>73000</v>
      </c>
      <c r="H62" s="27">
        <f t="shared" si="11"/>
        <v>280000</v>
      </c>
      <c r="I62" s="27">
        <f t="shared" si="11"/>
        <v>50000</v>
      </c>
      <c r="J62" s="27">
        <f t="shared" si="11"/>
        <v>0</v>
      </c>
      <c r="K62" s="27">
        <f t="shared" si="11"/>
        <v>0</v>
      </c>
      <c r="L62" s="27">
        <f t="shared" si="11"/>
        <v>9655900</v>
      </c>
      <c r="M62" s="27">
        <f>SUM(M12+M37+M42+M44+M49)</f>
        <v>9773900</v>
      </c>
      <c r="N62" s="27">
        <f>SUM(N12+N37+N42+N44+N49)</f>
        <v>9871700</v>
      </c>
    </row>
    <row r="63" spans="1:12" ht="12.7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2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2.75">
      <c r="A65" s="44" t="s">
        <v>160</v>
      </c>
      <c r="B65" s="45"/>
      <c r="C65" s="45"/>
      <c r="D65" s="13"/>
      <c r="E65" s="13"/>
      <c r="F65" s="13"/>
      <c r="G65" s="14"/>
      <c r="H65" s="14"/>
      <c r="I65" s="14"/>
      <c r="J65" s="14"/>
      <c r="K65" s="14"/>
      <c r="L65" s="2"/>
    </row>
    <row r="66" spans="1:12" ht="12.7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42" t="s">
        <v>142</v>
      </c>
      <c r="C67" s="42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2" t="s">
        <v>155</v>
      </c>
      <c r="C68" s="43"/>
      <c r="D68" s="43"/>
      <c r="E68" s="43"/>
      <c r="F68" s="43"/>
      <c r="G68" s="14"/>
      <c r="H68" s="14"/>
      <c r="I68" s="14"/>
      <c r="J68" s="14"/>
      <c r="K68" s="14"/>
      <c r="L68" s="2"/>
    </row>
    <row r="69" spans="1:12" ht="12.75">
      <c r="A69" s="13"/>
      <c r="B69" s="42" t="s">
        <v>156</v>
      </c>
      <c r="C69" s="43"/>
      <c r="D69" s="43"/>
      <c r="E69" s="43"/>
      <c r="F69" s="43"/>
      <c r="G69" s="14"/>
      <c r="H69" s="14"/>
      <c r="I69" s="14"/>
      <c r="J69" s="14"/>
      <c r="K69" s="14"/>
      <c r="L69" s="2"/>
    </row>
    <row r="70" spans="1:12" ht="12.7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4" ht="12.75">
      <c r="A72" s="10">
        <v>3</v>
      </c>
      <c r="B72" s="10" t="s">
        <v>26</v>
      </c>
      <c r="C72" s="27"/>
      <c r="D72" s="27">
        <f>SUM(D73+D78+D116)</f>
        <v>1082400</v>
      </c>
      <c r="E72" s="27"/>
      <c r="F72" s="27"/>
      <c r="G72" s="27"/>
      <c r="H72" s="27"/>
      <c r="I72" s="27"/>
      <c r="J72" s="27"/>
      <c r="K72" s="27"/>
      <c r="L72" s="27">
        <f>SUM(D72+F72)</f>
        <v>1082400</v>
      </c>
      <c r="M72" s="27">
        <v>1114700</v>
      </c>
      <c r="N72" s="27">
        <v>1125800</v>
      </c>
    </row>
    <row r="73" spans="1:14" ht="12.75">
      <c r="A73" s="10">
        <v>31</v>
      </c>
      <c r="B73" s="10" t="s">
        <v>27</v>
      </c>
      <c r="C73" s="27"/>
      <c r="D73" s="27">
        <f>SUM(D74:D77)</f>
        <v>0</v>
      </c>
      <c r="E73" s="27"/>
      <c r="F73" s="27"/>
      <c r="G73" s="27"/>
      <c r="H73" s="27"/>
      <c r="I73" s="27"/>
      <c r="J73" s="27"/>
      <c r="K73" s="27"/>
      <c r="L73" s="27">
        <f aca="true" t="shared" si="12" ref="L73:L119">SUM(D73+F73)</f>
        <v>0</v>
      </c>
      <c r="M73" s="27"/>
      <c r="N73" s="27"/>
    </row>
    <row r="74" spans="1:14" ht="12.75">
      <c r="A74" s="6">
        <v>31111</v>
      </c>
      <c r="B74" s="6" t="s">
        <v>28</v>
      </c>
      <c r="C74" s="29"/>
      <c r="D74" s="29"/>
      <c r="E74" s="29"/>
      <c r="F74" s="29"/>
      <c r="G74" s="27"/>
      <c r="H74" s="27"/>
      <c r="I74" s="27"/>
      <c r="J74" s="27"/>
      <c r="K74" s="27"/>
      <c r="L74" s="28">
        <f t="shared" si="12"/>
        <v>0</v>
      </c>
      <c r="M74" s="29"/>
      <c r="N74" s="29"/>
    </row>
    <row r="75" spans="1:14" ht="12.75">
      <c r="A75" s="6">
        <v>31219</v>
      </c>
      <c r="B75" s="6" t="s">
        <v>29</v>
      </c>
      <c r="C75" s="29"/>
      <c r="D75" s="29"/>
      <c r="E75" s="29"/>
      <c r="F75" s="29"/>
      <c r="G75" s="27"/>
      <c r="H75" s="27"/>
      <c r="I75" s="27"/>
      <c r="J75" s="27"/>
      <c r="K75" s="27"/>
      <c r="L75" s="28">
        <f t="shared" si="12"/>
        <v>0</v>
      </c>
      <c r="M75" s="29"/>
      <c r="N75" s="29"/>
    </row>
    <row r="76" spans="1:14" ht="12.75">
      <c r="A76" s="6">
        <v>31321</v>
      </c>
      <c r="B76" s="6" t="s">
        <v>30</v>
      </c>
      <c r="C76" s="29"/>
      <c r="D76" s="29"/>
      <c r="E76" s="29"/>
      <c r="F76" s="29"/>
      <c r="G76" s="27"/>
      <c r="H76" s="27"/>
      <c r="I76" s="27"/>
      <c r="J76" s="27"/>
      <c r="K76" s="27"/>
      <c r="L76" s="28">
        <f t="shared" si="12"/>
        <v>0</v>
      </c>
      <c r="M76" s="29"/>
      <c r="N76" s="29"/>
    </row>
    <row r="77" spans="1:14" ht="12.75">
      <c r="A77" s="6">
        <v>31332</v>
      </c>
      <c r="B77" s="6" t="s">
        <v>31</v>
      </c>
      <c r="C77" s="29"/>
      <c r="D77" s="29"/>
      <c r="E77" s="29"/>
      <c r="F77" s="29"/>
      <c r="G77" s="27"/>
      <c r="H77" s="27"/>
      <c r="I77" s="27"/>
      <c r="J77" s="27"/>
      <c r="K77" s="27"/>
      <c r="L77" s="28">
        <f t="shared" si="12"/>
        <v>0</v>
      </c>
      <c r="M77" s="29"/>
      <c r="N77" s="29"/>
    </row>
    <row r="78" spans="1:14" ht="12.75">
      <c r="A78" s="10">
        <v>32</v>
      </c>
      <c r="B78" s="10" t="s">
        <v>32</v>
      </c>
      <c r="C78" s="27"/>
      <c r="D78" s="27">
        <f>SUM(D79:D115)</f>
        <v>1078850</v>
      </c>
      <c r="E78" s="27"/>
      <c r="F78" s="27"/>
      <c r="G78" s="27"/>
      <c r="H78" s="27"/>
      <c r="I78" s="27"/>
      <c r="J78" s="27"/>
      <c r="K78" s="27"/>
      <c r="L78" s="27">
        <f t="shared" si="12"/>
        <v>1078850</v>
      </c>
      <c r="M78" s="27">
        <v>1111100</v>
      </c>
      <c r="N78" s="27">
        <v>1122200</v>
      </c>
    </row>
    <row r="79" spans="1:14" ht="12.75">
      <c r="A79" s="6">
        <v>32119</v>
      </c>
      <c r="B79" s="6" t="s">
        <v>96</v>
      </c>
      <c r="C79" s="29"/>
      <c r="D79" s="29">
        <v>49000</v>
      </c>
      <c r="E79" s="29"/>
      <c r="F79" s="29"/>
      <c r="G79" s="27"/>
      <c r="H79" s="27"/>
      <c r="I79" s="27"/>
      <c r="J79" s="27"/>
      <c r="K79" s="27"/>
      <c r="L79" s="28">
        <f t="shared" si="12"/>
        <v>49000</v>
      </c>
      <c r="M79" s="29"/>
      <c r="N79" s="29"/>
    </row>
    <row r="80" spans="1:14" ht="12.75">
      <c r="A80" s="6">
        <v>32121</v>
      </c>
      <c r="B80" s="6" t="s">
        <v>81</v>
      </c>
      <c r="C80" s="29"/>
      <c r="D80" s="29">
        <v>543000</v>
      </c>
      <c r="E80" s="29"/>
      <c r="F80" s="29"/>
      <c r="G80" s="27"/>
      <c r="H80" s="27"/>
      <c r="I80" s="27"/>
      <c r="J80" s="27"/>
      <c r="K80" s="27"/>
      <c r="L80" s="28">
        <f t="shared" si="12"/>
        <v>543000</v>
      </c>
      <c r="M80" s="29"/>
      <c r="N80" s="29"/>
    </row>
    <row r="81" spans="1:14" ht="12.75">
      <c r="A81" s="6">
        <v>32131</v>
      </c>
      <c r="B81" s="6" t="s">
        <v>33</v>
      </c>
      <c r="C81" s="29"/>
      <c r="D81" s="29">
        <v>8000</v>
      </c>
      <c r="E81" s="29"/>
      <c r="F81" s="29"/>
      <c r="G81" s="27"/>
      <c r="H81" s="27"/>
      <c r="I81" s="27"/>
      <c r="J81" s="27"/>
      <c r="K81" s="27"/>
      <c r="L81" s="28">
        <f t="shared" si="12"/>
        <v>8000</v>
      </c>
      <c r="M81" s="29"/>
      <c r="N81" s="29"/>
    </row>
    <row r="82" spans="1:14" ht="12.75">
      <c r="A82" s="6">
        <v>32149</v>
      </c>
      <c r="B82" s="6" t="s">
        <v>34</v>
      </c>
      <c r="C82" s="29"/>
      <c r="D82" s="29"/>
      <c r="E82" s="29"/>
      <c r="F82" s="29"/>
      <c r="G82" s="27"/>
      <c r="H82" s="27"/>
      <c r="I82" s="27"/>
      <c r="J82" s="27"/>
      <c r="K82" s="27"/>
      <c r="L82" s="28">
        <f t="shared" si="12"/>
        <v>0</v>
      </c>
      <c r="M82" s="29"/>
      <c r="N82" s="29"/>
    </row>
    <row r="83" spans="1:14" ht="12.75">
      <c r="A83" s="6">
        <v>32211</v>
      </c>
      <c r="B83" s="6" t="s">
        <v>37</v>
      </c>
      <c r="C83" s="29"/>
      <c r="D83" s="29">
        <v>28100</v>
      </c>
      <c r="E83" s="29"/>
      <c r="F83" s="29"/>
      <c r="G83" s="27"/>
      <c r="H83" s="27"/>
      <c r="I83" s="27"/>
      <c r="J83" s="27"/>
      <c r="K83" s="27"/>
      <c r="L83" s="28">
        <f t="shared" si="12"/>
        <v>28100</v>
      </c>
      <c r="M83" s="29"/>
      <c r="N83" s="29"/>
    </row>
    <row r="84" spans="1:14" ht="12.75">
      <c r="A84" s="6">
        <v>32219</v>
      </c>
      <c r="B84" s="6" t="s">
        <v>95</v>
      </c>
      <c r="C84" s="29"/>
      <c r="D84" s="29">
        <v>33000</v>
      </c>
      <c r="E84" s="29"/>
      <c r="F84" s="29"/>
      <c r="G84" s="27"/>
      <c r="H84" s="27"/>
      <c r="I84" s="27"/>
      <c r="J84" s="27"/>
      <c r="K84" s="27"/>
      <c r="L84" s="28">
        <f t="shared" si="12"/>
        <v>33000</v>
      </c>
      <c r="M84" s="29"/>
      <c r="N84" s="29"/>
    </row>
    <row r="85" spans="1:14" ht="12.75">
      <c r="A85" s="6">
        <v>32229</v>
      </c>
      <c r="B85" s="6" t="s">
        <v>38</v>
      </c>
      <c r="C85" s="29"/>
      <c r="D85" s="29"/>
      <c r="E85" s="29"/>
      <c r="F85" s="29"/>
      <c r="G85" s="27"/>
      <c r="H85" s="27"/>
      <c r="I85" s="27"/>
      <c r="J85" s="27"/>
      <c r="K85" s="27"/>
      <c r="L85" s="28">
        <f t="shared" si="12"/>
        <v>0</v>
      </c>
      <c r="M85" s="29"/>
      <c r="N85" s="29"/>
    </row>
    <row r="86" spans="1:14" ht="12.75">
      <c r="A86" s="6">
        <v>32231</v>
      </c>
      <c r="B86" s="6" t="s">
        <v>39</v>
      </c>
      <c r="C86" s="29"/>
      <c r="D86" s="29">
        <v>82000</v>
      </c>
      <c r="E86" s="29"/>
      <c r="F86" s="29"/>
      <c r="G86" s="27"/>
      <c r="H86" s="27"/>
      <c r="I86" s="27"/>
      <c r="J86" s="27"/>
      <c r="K86" s="27"/>
      <c r="L86" s="28">
        <f t="shared" si="12"/>
        <v>82000</v>
      </c>
      <c r="M86" s="29"/>
      <c r="N86" s="29"/>
    </row>
    <row r="87" spans="1:14" ht="12.75">
      <c r="A87" s="6">
        <v>32233</v>
      </c>
      <c r="B87" s="6" t="s">
        <v>40</v>
      </c>
      <c r="C87" s="29"/>
      <c r="D87" s="29">
        <v>142000</v>
      </c>
      <c r="E87" s="29"/>
      <c r="F87" s="29"/>
      <c r="G87" s="27"/>
      <c r="H87" s="27"/>
      <c r="I87" s="27"/>
      <c r="J87" s="27"/>
      <c r="K87" s="27"/>
      <c r="L87" s="28">
        <f t="shared" si="12"/>
        <v>142000</v>
      </c>
      <c r="M87" s="29"/>
      <c r="N87" s="29"/>
    </row>
    <row r="88" spans="1:14" ht="12.75">
      <c r="A88" s="6">
        <v>32234</v>
      </c>
      <c r="B88" s="6" t="s">
        <v>41</v>
      </c>
      <c r="C88" s="29"/>
      <c r="D88" s="29">
        <v>1000</v>
      </c>
      <c r="E88" s="29"/>
      <c r="F88" s="29"/>
      <c r="G88" s="27"/>
      <c r="H88" s="27"/>
      <c r="I88" s="27"/>
      <c r="J88" s="27"/>
      <c r="K88" s="27"/>
      <c r="L88" s="28">
        <f t="shared" si="12"/>
        <v>1000</v>
      </c>
      <c r="M88" s="29"/>
      <c r="N88" s="29"/>
    </row>
    <row r="89" spans="1:14" ht="12.75">
      <c r="A89" s="6">
        <v>32239</v>
      </c>
      <c r="B89" s="6" t="s">
        <v>42</v>
      </c>
      <c r="C89" s="29"/>
      <c r="D89" s="29"/>
      <c r="E89" s="29"/>
      <c r="F89" s="29"/>
      <c r="G89" s="27"/>
      <c r="H89" s="27"/>
      <c r="I89" s="27"/>
      <c r="J89" s="27"/>
      <c r="K89" s="27"/>
      <c r="L89" s="28">
        <f t="shared" si="12"/>
        <v>0</v>
      </c>
      <c r="M89" s="29"/>
      <c r="N89" s="29"/>
    </row>
    <row r="90" spans="1:14" ht="12.75">
      <c r="A90" s="6">
        <v>32244</v>
      </c>
      <c r="B90" s="6" t="s">
        <v>82</v>
      </c>
      <c r="C90" s="29"/>
      <c r="D90" s="29">
        <v>25000</v>
      </c>
      <c r="E90" s="29"/>
      <c r="F90" s="29"/>
      <c r="G90" s="27"/>
      <c r="H90" s="27"/>
      <c r="I90" s="27"/>
      <c r="J90" s="27"/>
      <c r="K90" s="27"/>
      <c r="L90" s="28">
        <f t="shared" si="12"/>
        <v>25000</v>
      </c>
      <c r="M90" s="29"/>
      <c r="N90" s="29"/>
    </row>
    <row r="91" spans="1:14" ht="12.75">
      <c r="A91" s="6">
        <v>32251</v>
      </c>
      <c r="B91" s="6" t="s">
        <v>43</v>
      </c>
      <c r="C91" s="29"/>
      <c r="D91" s="29"/>
      <c r="E91" s="29"/>
      <c r="F91" s="29"/>
      <c r="G91" s="29"/>
      <c r="H91" s="29"/>
      <c r="I91" s="29"/>
      <c r="J91" s="29"/>
      <c r="K91" s="29"/>
      <c r="L91" s="28">
        <f t="shared" si="12"/>
        <v>0</v>
      </c>
      <c r="M91" s="29"/>
      <c r="N91" s="29"/>
    </row>
    <row r="92" spans="1:14" ht="12.75">
      <c r="A92" s="6">
        <v>32252</v>
      </c>
      <c r="B92" s="6" t="s">
        <v>44</v>
      </c>
      <c r="C92" s="29"/>
      <c r="D92" s="29"/>
      <c r="E92" s="29"/>
      <c r="F92" s="29"/>
      <c r="G92" s="29"/>
      <c r="H92" s="29"/>
      <c r="I92" s="29"/>
      <c r="J92" s="29"/>
      <c r="K92" s="29"/>
      <c r="L92" s="28">
        <f t="shared" si="12"/>
        <v>0</v>
      </c>
      <c r="M92" s="29"/>
      <c r="N92" s="29"/>
    </row>
    <row r="93" spans="1:14" ht="12.75">
      <c r="A93" s="6">
        <v>32271</v>
      </c>
      <c r="B93" s="6" t="s">
        <v>83</v>
      </c>
      <c r="C93" s="29"/>
      <c r="D93" s="29">
        <v>5500</v>
      </c>
      <c r="E93" s="29"/>
      <c r="F93" s="29"/>
      <c r="G93" s="29"/>
      <c r="H93" s="29"/>
      <c r="I93" s="29"/>
      <c r="J93" s="29"/>
      <c r="K93" s="29"/>
      <c r="L93" s="28">
        <f t="shared" si="12"/>
        <v>5500</v>
      </c>
      <c r="M93" s="29"/>
      <c r="N93" s="29"/>
    </row>
    <row r="94" spans="1:14" ht="12.75">
      <c r="A94" s="6">
        <v>32311</v>
      </c>
      <c r="B94" s="6" t="s">
        <v>84</v>
      </c>
      <c r="C94" s="29"/>
      <c r="D94" s="29">
        <v>20000</v>
      </c>
      <c r="E94" s="29"/>
      <c r="F94" s="29"/>
      <c r="G94" s="29"/>
      <c r="H94" s="29"/>
      <c r="I94" s="29"/>
      <c r="J94" s="29"/>
      <c r="K94" s="29"/>
      <c r="L94" s="28">
        <f t="shared" si="12"/>
        <v>20000</v>
      </c>
      <c r="M94" s="29"/>
      <c r="N94" s="29"/>
    </row>
    <row r="95" spans="1:14" ht="12.75">
      <c r="A95" s="6">
        <v>32313</v>
      </c>
      <c r="B95" s="6" t="s">
        <v>45</v>
      </c>
      <c r="C95" s="29"/>
      <c r="D95" s="29">
        <v>2000</v>
      </c>
      <c r="E95" s="29"/>
      <c r="F95" s="29"/>
      <c r="G95" s="29"/>
      <c r="H95" s="29"/>
      <c r="I95" s="29"/>
      <c r="J95" s="29"/>
      <c r="K95" s="29"/>
      <c r="L95" s="28">
        <f t="shared" si="12"/>
        <v>2000</v>
      </c>
      <c r="M95" s="29"/>
      <c r="N95" s="29"/>
    </row>
    <row r="96" spans="1:14" ht="12.75">
      <c r="A96" s="6">
        <v>32319</v>
      </c>
      <c r="B96" s="6" t="s">
        <v>46</v>
      </c>
      <c r="C96" s="29"/>
      <c r="D96" s="29"/>
      <c r="E96" s="29"/>
      <c r="F96" s="29"/>
      <c r="G96" s="29"/>
      <c r="H96" s="29"/>
      <c r="I96" s="29"/>
      <c r="J96" s="29"/>
      <c r="K96" s="29"/>
      <c r="L96" s="28">
        <f t="shared" si="12"/>
        <v>0</v>
      </c>
      <c r="M96" s="29"/>
      <c r="N96" s="29"/>
    </row>
    <row r="97" spans="1:14" ht="12.75">
      <c r="A97" s="6">
        <v>32329</v>
      </c>
      <c r="B97" s="6" t="s">
        <v>47</v>
      </c>
      <c r="C97" s="29"/>
      <c r="D97" s="29">
        <v>60000</v>
      </c>
      <c r="E97" s="29"/>
      <c r="F97" s="29"/>
      <c r="G97" s="29"/>
      <c r="H97" s="29"/>
      <c r="I97" s="29"/>
      <c r="J97" s="29"/>
      <c r="K97" s="29"/>
      <c r="L97" s="28">
        <f t="shared" si="12"/>
        <v>60000</v>
      </c>
      <c r="M97" s="29"/>
      <c r="N97" s="29"/>
    </row>
    <row r="98" spans="1:14" ht="12.75">
      <c r="A98" s="6">
        <v>32339</v>
      </c>
      <c r="B98" s="6" t="s">
        <v>48</v>
      </c>
      <c r="C98" s="29"/>
      <c r="D98" s="29"/>
      <c r="E98" s="29"/>
      <c r="F98" s="29"/>
      <c r="G98" s="29"/>
      <c r="H98" s="29"/>
      <c r="I98" s="29"/>
      <c r="J98" s="29"/>
      <c r="K98" s="29"/>
      <c r="L98" s="28">
        <f t="shared" si="12"/>
        <v>0</v>
      </c>
      <c r="M98" s="29"/>
      <c r="N98" s="29"/>
    </row>
    <row r="99" spans="1:14" ht="12.75">
      <c r="A99" s="6">
        <v>32349</v>
      </c>
      <c r="B99" s="6" t="s">
        <v>49</v>
      </c>
      <c r="C99" s="29"/>
      <c r="D99" s="29">
        <v>28000</v>
      </c>
      <c r="E99" s="29"/>
      <c r="F99" s="29"/>
      <c r="G99" s="29"/>
      <c r="H99" s="29"/>
      <c r="I99" s="29"/>
      <c r="J99" s="29"/>
      <c r="K99" s="29"/>
      <c r="L99" s="28">
        <f t="shared" si="12"/>
        <v>28000</v>
      </c>
      <c r="M99" s="29"/>
      <c r="N99" s="29"/>
    </row>
    <row r="100" spans="1:14" ht="12.75">
      <c r="A100" s="6">
        <v>32359</v>
      </c>
      <c r="B100" s="6" t="s">
        <v>50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8">
        <f t="shared" si="12"/>
        <v>0</v>
      </c>
      <c r="M100" s="29"/>
      <c r="N100" s="29"/>
    </row>
    <row r="101" spans="1:14" ht="12.75">
      <c r="A101" s="6">
        <v>32361</v>
      </c>
      <c r="B101" s="6" t="s">
        <v>51</v>
      </c>
      <c r="C101" s="29"/>
      <c r="D101" s="29">
        <v>7000</v>
      </c>
      <c r="E101" s="29"/>
      <c r="F101" s="29"/>
      <c r="G101" s="29"/>
      <c r="H101" s="29"/>
      <c r="I101" s="29"/>
      <c r="J101" s="29"/>
      <c r="K101" s="29"/>
      <c r="L101" s="28">
        <f t="shared" si="12"/>
        <v>7000</v>
      </c>
      <c r="M101" s="29"/>
      <c r="N101" s="29"/>
    </row>
    <row r="102" spans="1:14" ht="12.75">
      <c r="A102" s="6">
        <v>32369</v>
      </c>
      <c r="B102" s="6" t="s">
        <v>52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8">
        <f t="shared" si="12"/>
        <v>0</v>
      </c>
      <c r="M102" s="29"/>
      <c r="N102" s="29"/>
    </row>
    <row r="103" spans="1:14" ht="12.75">
      <c r="A103" s="6">
        <v>32371</v>
      </c>
      <c r="B103" s="6" t="s">
        <v>53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8">
        <f t="shared" si="12"/>
        <v>0</v>
      </c>
      <c r="M103" s="29"/>
      <c r="N103" s="29"/>
    </row>
    <row r="104" spans="1:14" ht="12.75">
      <c r="A104" s="6">
        <v>32372</v>
      </c>
      <c r="B104" s="6" t="s">
        <v>54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8">
        <f t="shared" si="12"/>
        <v>0</v>
      </c>
      <c r="M104" s="29"/>
      <c r="N104" s="29"/>
    </row>
    <row r="105" spans="1:14" ht="12.75">
      <c r="A105" s="6">
        <v>32379</v>
      </c>
      <c r="B105" s="6" t="s">
        <v>55</v>
      </c>
      <c r="C105" s="29"/>
      <c r="D105" s="29">
        <v>7000</v>
      </c>
      <c r="E105" s="29"/>
      <c r="F105" s="29"/>
      <c r="G105" s="29"/>
      <c r="H105" s="29"/>
      <c r="I105" s="29"/>
      <c r="J105" s="29"/>
      <c r="K105" s="29"/>
      <c r="L105" s="28">
        <f t="shared" si="12"/>
        <v>7000</v>
      </c>
      <c r="M105" s="29"/>
      <c r="N105" s="29"/>
    </row>
    <row r="106" spans="1:14" ht="12.75">
      <c r="A106" s="6">
        <v>32389</v>
      </c>
      <c r="B106" s="6" t="s">
        <v>56</v>
      </c>
      <c r="C106" s="29"/>
      <c r="D106" s="29">
        <v>9000</v>
      </c>
      <c r="E106" s="29"/>
      <c r="F106" s="29"/>
      <c r="G106" s="29"/>
      <c r="H106" s="29"/>
      <c r="I106" s="29"/>
      <c r="J106" s="29"/>
      <c r="K106" s="29"/>
      <c r="L106" s="28">
        <f t="shared" si="12"/>
        <v>9000</v>
      </c>
      <c r="M106" s="29"/>
      <c r="N106" s="29"/>
    </row>
    <row r="107" spans="1:14" ht="12.75">
      <c r="A107" s="6">
        <v>32391</v>
      </c>
      <c r="B107" s="6" t="s">
        <v>57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8">
        <f t="shared" si="12"/>
        <v>0</v>
      </c>
      <c r="M107" s="29"/>
      <c r="N107" s="29"/>
    </row>
    <row r="108" spans="1:14" ht="12.75">
      <c r="A108" s="6">
        <v>32399</v>
      </c>
      <c r="B108" s="6" t="s">
        <v>58</v>
      </c>
      <c r="C108" s="29"/>
      <c r="D108" s="29">
        <v>2000</v>
      </c>
      <c r="E108" s="29"/>
      <c r="F108" s="29"/>
      <c r="G108" s="29"/>
      <c r="H108" s="29"/>
      <c r="I108" s="29"/>
      <c r="J108" s="29"/>
      <c r="K108" s="29"/>
      <c r="L108" s="28">
        <f t="shared" si="12"/>
        <v>2000</v>
      </c>
      <c r="M108" s="29"/>
      <c r="N108" s="29"/>
    </row>
    <row r="109" spans="1:14" ht="12.75">
      <c r="A109" s="6">
        <v>32412</v>
      </c>
      <c r="B109" s="6" t="s">
        <v>85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8">
        <f t="shared" si="12"/>
        <v>0</v>
      </c>
      <c r="M109" s="29"/>
      <c r="N109" s="29"/>
    </row>
    <row r="110" spans="1:14" ht="12.75">
      <c r="A110" s="6">
        <v>32922</v>
      </c>
      <c r="B110" s="6" t="s">
        <v>59</v>
      </c>
      <c r="C110" s="29"/>
      <c r="D110" s="29">
        <v>22000</v>
      </c>
      <c r="E110" s="29"/>
      <c r="F110" s="29"/>
      <c r="G110" s="29"/>
      <c r="H110" s="29"/>
      <c r="I110" s="29"/>
      <c r="J110" s="29"/>
      <c r="K110" s="29"/>
      <c r="L110" s="28">
        <f t="shared" si="12"/>
        <v>22000</v>
      </c>
      <c r="M110" s="29"/>
      <c r="N110" s="29"/>
    </row>
    <row r="111" spans="1:14" ht="12.75">
      <c r="A111" s="6">
        <v>32923</v>
      </c>
      <c r="B111" s="6" t="s">
        <v>86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8">
        <f t="shared" si="12"/>
        <v>0</v>
      </c>
      <c r="M111" s="29"/>
      <c r="N111" s="29"/>
    </row>
    <row r="112" spans="1:14" ht="12.75">
      <c r="A112" s="6">
        <v>32931</v>
      </c>
      <c r="B112" s="6" t="s">
        <v>60</v>
      </c>
      <c r="C112" s="29"/>
      <c r="D112" s="29">
        <v>5000</v>
      </c>
      <c r="E112" s="29"/>
      <c r="F112" s="29"/>
      <c r="G112" s="29"/>
      <c r="H112" s="29"/>
      <c r="I112" s="29"/>
      <c r="J112" s="29"/>
      <c r="K112" s="29"/>
      <c r="L112" s="28">
        <f t="shared" si="12"/>
        <v>5000</v>
      </c>
      <c r="M112" s="29"/>
      <c r="N112" s="29"/>
    </row>
    <row r="113" spans="1:14" ht="12.75">
      <c r="A113" s="6">
        <v>32941</v>
      </c>
      <c r="B113" s="6" t="s">
        <v>61</v>
      </c>
      <c r="C113" s="29"/>
      <c r="D113" s="29">
        <v>250</v>
      </c>
      <c r="E113" s="29"/>
      <c r="F113" s="29"/>
      <c r="G113" s="29"/>
      <c r="H113" s="29"/>
      <c r="I113" s="29"/>
      <c r="J113" s="29"/>
      <c r="K113" s="29"/>
      <c r="L113" s="28">
        <f t="shared" si="12"/>
        <v>250</v>
      </c>
      <c r="M113" s="29"/>
      <c r="N113" s="29"/>
    </row>
    <row r="114" spans="1:14" ht="12.75">
      <c r="A114" s="6">
        <v>32952</v>
      </c>
      <c r="B114" s="6" t="s">
        <v>87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8">
        <f t="shared" si="12"/>
        <v>0</v>
      </c>
      <c r="M114" s="29"/>
      <c r="N114" s="29"/>
    </row>
    <row r="115" spans="1:14" ht="12.75">
      <c r="A115" s="6">
        <v>32999</v>
      </c>
      <c r="B115" s="6" t="s">
        <v>62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8">
        <f t="shared" si="12"/>
        <v>0</v>
      </c>
      <c r="M115" s="29"/>
      <c r="N115" s="29"/>
    </row>
    <row r="116" spans="1:14" ht="12.75">
      <c r="A116" s="10">
        <v>34</v>
      </c>
      <c r="B116" s="10" t="s">
        <v>63</v>
      </c>
      <c r="C116" s="27"/>
      <c r="D116" s="27">
        <f>SUM(D117:D119)</f>
        <v>3550</v>
      </c>
      <c r="E116" s="27"/>
      <c r="F116" s="27"/>
      <c r="G116" s="27"/>
      <c r="H116" s="27"/>
      <c r="I116" s="27"/>
      <c r="J116" s="27"/>
      <c r="K116" s="27"/>
      <c r="L116" s="27">
        <f t="shared" si="12"/>
        <v>3550</v>
      </c>
      <c r="M116" s="27">
        <v>3600</v>
      </c>
      <c r="N116" s="27">
        <v>3600</v>
      </c>
    </row>
    <row r="117" spans="1:14" ht="12.75">
      <c r="A117" s="6">
        <v>34311</v>
      </c>
      <c r="B117" s="6" t="s">
        <v>64</v>
      </c>
      <c r="C117" s="29"/>
      <c r="D117" s="29">
        <v>3500</v>
      </c>
      <c r="E117" s="29"/>
      <c r="F117" s="29"/>
      <c r="G117" s="29"/>
      <c r="H117" s="29"/>
      <c r="I117" s="29"/>
      <c r="J117" s="29"/>
      <c r="K117" s="29"/>
      <c r="L117" s="28">
        <f t="shared" si="12"/>
        <v>3500</v>
      </c>
      <c r="M117" s="29"/>
      <c r="N117" s="29"/>
    </row>
    <row r="118" spans="1:14" ht="12.75">
      <c r="A118" s="6">
        <v>34339</v>
      </c>
      <c r="B118" s="6" t="s">
        <v>65</v>
      </c>
      <c r="C118" s="29"/>
      <c r="D118" s="29">
        <v>50</v>
      </c>
      <c r="E118" s="29"/>
      <c r="F118" s="29"/>
      <c r="G118" s="29"/>
      <c r="H118" s="29"/>
      <c r="I118" s="29"/>
      <c r="J118" s="29"/>
      <c r="K118" s="29"/>
      <c r="L118" s="28">
        <f t="shared" si="12"/>
        <v>50</v>
      </c>
      <c r="M118" s="29"/>
      <c r="N118" s="29"/>
    </row>
    <row r="119" spans="1:14" ht="12.75">
      <c r="A119" s="6">
        <v>34349</v>
      </c>
      <c r="B119" s="6" t="s">
        <v>88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8">
        <f t="shared" si="12"/>
        <v>0</v>
      </c>
      <c r="M119" s="29"/>
      <c r="N119" s="29"/>
    </row>
    <row r="120" spans="1:14" ht="12.75">
      <c r="A120" s="6"/>
      <c r="B120" s="6"/>
      <c r="C120" s="29"/>
      <c r="D120" s="29"/>
      <c r="E120" s="29"/>
      <c r="F120" s="29"/>
      <c r="G120" s="29"/>
      <c r="H120" s="29"/>
      <c r="I120" s="29"/>
      <c r="J120" s="29"/>
      <c r="K120" s="29"/>
      <c r="L120" s="31"/>
      <c r="M120" s="29"/>
      <c r="N120" s="29"/>
    </row>
    <row r="121" spans="1:14" ht="12.75">
      <c r="A121" s="10"/>
      <c r="B121" s="10" t="s">
        <v>111</v>
      </c>
      <c r="C121" s="27"/>
      <c r="D121" s="27">
        <f>SUM(D72+P120)</f>
        <v>1082400</v>
      </c>
      <c r="E121" s="27"/>
      <c r="F121" s="27"/>
      <c r="G121" s="27"/>
      <c r="H121" s="27"/>
      <c r="I121" s="27"/>
      <c r="J121" s="27"/>
      <c r="K121" s="27"/>
      <c r="L121" s="27">
        <f>SUM(L72+X120)</f>
        <v>1082400</v>
      </c>
      <c r="M121" s="30">
        <f>SUM(M78+M116)</f>
        <v>1114700</v>
      </c>
      <c r="N121" s="30">
        <f>SUM(N78+N116)</f>
        <v>1125800</v>
      </c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2" ht="12.7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2" ht="12.75">
      <c r="A125" s="13"/>
      <c r="B125" s="42" t="s">
        <v>157</v>
      </c>
      <c r="C125" s="43"/>
      <c r="D125" s="43"/>
      <c r="E125" s="43"/>
      <c r="F125" s="43"/>
      <c r="G125" s="14"/>
      <c r="H125" s="14"/>
      <c r="I125" s="14"/>
      <c r="J125" s="14"/>
      <c r="K125" s="14"/>
      <c r="L125" s="2"/>
    </row>
    <row r="126" spans="1:12" ht="12.75">
      <c r="A126" s="13"/>
      <c r="B126" s="13" t="s">
        <v>118</v>
      </c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4" ht="12.75">
      <c r="A128" s="10">
        <v>4</v>
      </c>
      <c r="B128" s="10" t="s">
        <v>103</v>
      </c>
      <c r="C128" s="27"/>
      <c r="D128" s="27">
        <f>SUM(D129+P130)</f>
        <v>0</v>
      </c>
      <c r="E128" s="27"/>
      <c r="F128" s="29"/>
      <c r="G128" s="29"/>
      <c r="H128" s="29"/>
      <c r="I128" s="29"/>
      <c r="J128" s="29"/>
      <c r="K128" s="29"/>
      <c r="L128" s="30">
        <f>SUM(D128+F128)</f>
        <v>0</v>
      </c>
      <c r="M128" s="30">
        <f>SUM(M129+Q131)</f>
        <v>0</v>
      </c>
      <c r="N128" s="30">
        <f>SUM(N129+R131)</f>
        <v>0</v>
      </c>
    </row>
    <row r="129" spans="1:14" ht="12.75">
      <c r="A129" s="10">
        <v>42</v>
      </c>
      <c r="B129" s="10" t="s">
        <v>115</v>
      </c>
      <c r="C129" s="27"/>
      <c r="D129" s="27">
        <f>SUM(D130+D131+D132)</f>
        <v>0</v>
      </c>
      <c r="E129" s="27"/>
      <c r="F129" s="29"/>
      <c r="G129" s="29"/>
      <c r="H129" s="29"/>
      <c r="I129" s="29"/>
      <c r="J129" s="29"/>
      <c r="K129" s="29"/>
      <c r="L129" s="30">
        <f>SUM(D129+F129)</f>
        <v>0</v>
      </c>
      <c r="M129" s="30"/>
      <c r="N129" s="30"/>
    </row>
    <row r="130" spans="1:14" ht="12.75">
      <c r="A130" s="6">
        <v>42273</v>
      </c>
      <c r="B130" s="6" t="s">
        <v>100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8">
        <f>SUM(D130+F130)</f>
        <v>0</v>
      </c>
      <c r="M130" s="28"/>
      <c r="N130" s="28"/>
    </row>
    <row r="131" spans="1:14" ht="12.75">
      <c r="A131" s="6">
        <v>42411</v>
      </c>
      <c r="B131" s="6" t="s">
        <v>101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8">
        <f>SUM(D131+F131)</f>
        <v>0</v>
      </c>
      <c r="M131" s="28"/>
      <c r="N131" s="28"/>
    </row>
    <row r="132" spans="1:14" ht="12.75">
      <c r="A132" s="6">
        <v>42621</v>
      </c>
      <c r="B132" s="6" t="s">
        <v>130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8">
        <f>SUM(D132+F132)</f>
        <v>0</v>
      </c>
      <c r="M132" s="28"/>
      <c r="N132" s="28"/>
    </row>
    <row r="133" spans="1:14" ht="12.75">
      <c r="A133" s="10"/>
      <c r="B133" s="10" t="s">
        <v>110</v>
      </c>
      <c r="C133" s="27"/>
      <c r="D133" s="27">
        <f>SUM(D128+P133)</f>
        <v>0</v>
      </c>
      <c r="E133" s="27"/>
      <c r="F133" s="29"/>
      <c r="G133" s="29"/>
      <c r="H133" s="29"/>
      <c r="I133" s="29"/>
      <c r="J133" s="29"/>
      <c r="K133" s="29"/>
      <c r="L133" s="30">
        <f>SUM(L128+Q132)</f>
        <v>0</v>
      </c>
      <c r="M133" s="30">
        <f>SUM(M128+Q132)</f>
        <v>0</v>
      </c>
      <c r="N133" s="30">
        <f>SUM(N128+R132)</f>
        <v>0</v>
      </c>
    </row>
    <row r="134" spans="1:11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1" ht="12.75">
      <c r="A135" s="13"/>
      <c r="B135" s="42" t="s">
        <v>158</v>
      </c>
      <c r="C135" s="43"/>
      <c r="D135" s="43"/>
      <c r="E135" s="43"/>
      <c r="F135" s="43"/>
      <c r="G135" s="43"/>
      <c r="H135" s="13"/>
      <c r="I135" s="13"/>
      <c r="J135" s="13"/>
      <c r="K135" s="13"/>
    </row>
    <row r="136" spans="1:11" ht="12.7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t="12.75">
      <c r="A138" s="10">
        <v>3</v>
      </c>
      <c r="B138" s="10" t="s">
        <v>26</v>
      </c>
      <c r="C138" s="27"/>
      <c r="D138" s="27">
        <f>SUM(D139+P140)</f>
        <v>0</v>
      </c>
      <c r="E138" s="27"/>
      <c r="F138" s="29"/>
      <c r="G138" s="29"/>
      <c r="H138" s="29"/>
      <c r="I138" s="29"/>
      <c r="J138" s="29"/>
      <c r="K138" s="29"/>
      <c r="L138" s="30">
        <f>SUM(D138+G138)</f>
        <v>0</v>
      </c>
      <c r="M138" s="30">
        <f>SUM(M139+Q139)</f>
        <v>0</v>
      </c>
      <c r="N138" s="30">
        <f>SUM(N139+R139)</f>
        <v>0</v>
      </c>
    </row>
    <row r="139" spans="1:14" ht="12.75">
      <c r="A139" s="10">
        <v>32</v>
      </c>
      <c r="B139" s="10" t="s">
        <v>32</v>
      </c>
      <c r="C139" s="27"/>
      <c r="D139" s="27">
        <f>SUM(D140+P139)</f>
        <v>0</v>
      </c>
      <c r="E139" s="27"/>
      <c r="F139" s="29"/>
      <c r="G139" s="29"/>
      <c r="H139" s="29"/>
      <c r="I139" s="29"/>
      <c r="J139" s="29"/>
      <c r="K139" s="29"/>
      <c r="L139" s="30">
        <f aca="true" t="shared" si="13" ref="L139:L147">SUM(D139+G139)</f>
        <v>0</v>
      </c>
      <c r="M139" s="28"/>
      <c r="N139" s="28"/>
    </row>
    <row r="140" spans="1:14" ht="12.75">
      <c r="A140" s="6">
        <v>32329</v>
      </c>
      <c r="B140" s="6" t="s">
        <v>104</v>
      </c>
      <c r="C140" s="29"/>
      <c r="D140" s="29"/>
      <c r="E140" s="29"/>
      <c r="F140" s="29"/>
      <c r="G140" s="29"/>
      <c r="H140" s="29"/>
      <c r="I140" s="29"/>
      <c r="J140" s="29"/>
      <c r="K140" s="29"/>
      <c r="L140" s="28">
        <f t="shared" si="13"/>
        <v>0</v>
      </c>
      <c r="M140" s="28"/>
      <c r="N140" s="28"/>
    </row>
    <row r="141" spans="1:14" ht="12.75">
      <c r="A141" s="10">
        <v>4</v>
      </c>
      <c r="B141" s="10" t="s">
        <v>109</v>
      </c>
      <c r="C141" s="27"/>
      <c r="D141" s="27">
        <f>SUM(D142+D145)</f>
        <v>0</v>
      </c>
      <c r="E141" s="27"/>
      <c r="F141" s="29"/>
      <c r="G141" s="29"/>
      <c r="H141" s="29"/>
      <c r="I141" s="29"/>
      <c r="J141" s="29"/>
      <c r="K141" s="29"/>
      <c r="L141" s="30">
        <f t="shared" si="13"/>
        <v>0</v>
      </c>
      <c r="M141" s="30">
        <f>SUM(M142+M145)</f>
        <v>0</v>
      </c>
      <c r="N141" s="30">
        <f>SUM(N142+N145)</f>
        <v>0</v>
      </c>
    </row>
    <row r="142" spans="1:14" ht="12.75">
      <c r="A142" s="10">
        <v>42</v>
      </c>
      <c r="B142" s="10" t="s">
        <v>116</v>
      </c>
      <c r="C142" s="27"/>
      <c r="D142" s="27">
        <f>SUM(D143+D144)</f>
        <v>0</v>
      </c>
      <c r="E142" s="27"/>
      <c r="F142" s="29"/>
      <c r="G142" s="29"/>
      <c r="H142" s="29"/>
      <c r="I142" s="29"/>
      <c r="J142" s="29"/>
      <c r="K142" s="29"/>
      <c r="L142" s="30">
        <f t="shared" si="13"/>
        <v>0</v>
      </c>
      <c r="M142" s="28"/>
      <c r="N142" s="28"/>
    </row>
    <row r="143" spans="1:14" ht="12.75">
      <c r="A143" s="6">
        <v>42122</v>
      </c>
      <c r="B143" s="6" t="s">
        <v>105</v>
      </c>
      <c r="C143" s="29"/>
      <c r="D143" s="29"/>
      <c r="E143" s="29"/>
      <c r="F143" s="29"/>
      <c r="G143" s="29"/>
      <c r="H143" s="29"/>
      <c r="I143" s="29"/>
      <c r="J143" s="29"/>
      <c r="K143" s="29"/>
      <c r="L143" s="28">
        <f t="shared" si="13"/>
        <v>0</v>
      </c>
      <c r="M143" s="28"/>
      <c r="N143" s="28"/>
    </row>
    <row r="144" spans="1:14" ht="12.75">
      <c r="A144" s="6">
        <v>42149</v>
      </c>
      <c r="B144" s="6" t="s">
        <v>106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8">
        <f t="shared" si="13"/>
        <v>0</v>
      </c>
      <c r="M144" s="28"/>
      <c r="N144" s="28"/>
    </row>
    <row r="145" spans="1:14" ht="12.75">
      <c r="A145" s="10">
        <v>45</v>
      </c>
      <c r="B145" s="10" t="s">
        <v>117</v>
      </c>
      <c r="C145" s="27"/>
      <c r="D145" s="27">
        <f>SUM(D146+D147)</f>
        <v>0</v>
      </c>
      <c r="E145" s="27"/>
      <c r="F145" s="29"/>
      <c r="G145" s="29"/>
      <c r="H145" s="29"/>
      <c r="I145" s="29"/>
      <c r="J145" s="29"/>
      <c r="K145" s="29"/>
      <c r="L145" s="30">
        <f t="shared" si="13"/>
        <v>0</v>
      </c>
      <c r="M145" s="28"/>
      <c r="N145" s="28"/>
    </row>
    <row r="146" spans="1:14" ht="12.75">
      <c r="A146" s="6">
        <v>45111</v>
      </c>
      <c r="B146" s="6" t="s">
        <v>108</v>
      </c>
      <c r="C146" s="29"/>
      <c r="D146" s="29"/>
      <c r="E146" s="29"/>
      <c r="F146" s="29"/>
      <c r="G146" s="29"/>
      <c r="H146" s="29"/>
      <c r="I146" s="29"/>
      <c r="J146" s="29"/>
      <c r="K146" s="29"/>
      <c r="L146" s="28">
        <f t="shared" si="13"/>
        <v>0</v>
      </c>
      <c r="M146" s="28"/>
      <c r="N146" s="28"/>
    </row>
    <row r="147" spans="1:14" ht="12.75">
      <c r="A147" s="6">
        <v>45411</v>
      </c>
      <c r="B147" s="6" t="s">
        <v>107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8">
        <f t="shared" si="13"/>
        <v>0</v>
      </c>
      <c r="M147" s="28"/>
      <c r="N147" s="28"/>
    </row>
    <row r="148" spans="1:14" ht="12.75">
      <c r="A148" s="6"/>
      <c r="B148" s="6"/>
      <c r="C148" s="29"/>
      <c r="D148" s="29"/>
      <c r="E148" s="29"/>
      <c r="F148" s="29"/>
      <c r="G148" s="29"/>
      <c r="H148" s="29"/>
      <c r="I148" s="29"/>
      <c r="J148" s="29"/>
      <c r="K148" s="29"/>
      <c r="L148" s="28"/>
      <c r="M148" s="28"/>
      <c r="N148" s="28"/>
    </row>
    <row r="149" spans="1:14" ht="12.75">
      <c r="A149" s="6"/>
      <c r="B149" s="10" t="s">
        <v>129</v>
      </c>
      <c r="C149" s="27"/>
      <c r="D149" s="27">
        <f>SUM(D138+D141)</f>
        <v>0</v>
      </c>
      <c r="E149" s="27"/>
      <c r="F149" s="29"/>
      <c r="G149" s="29"/>
      <c r="H149" s="29"/>
      <c r="I149" s="29"/>
      <c r="J149" s="29"/>
      <c r="K149" s="29"/>
      <c r="L149" s="30">
        <f>SUM(L138+L141)</f>
        <v>0</v>
      </c>
      <c r="M149" s="30">
        <f>SUM(M138+M141)</f>
        <v>0</v>
      </c>
      <c r="N149" s="30">
        <f>SUM(N138+N141)</f>
        <v>0</v>
      </c>
    </row>
    <row r="150" spans="1:14" ht="12.75">
      <c r="A150" s="13"/>
      <c r="B150" s="13"/>
      <c r="C150" s="32"/>
      <c r="D150" s="32"/>
      <c r="E150" s="32"/>
      <c r="F150" s="32"/>
      <c r="G150" s="32"/>
      <c r="H150" s="32"/>
      <c r="I150" s="32"/>
      <c r="J150" s="32"/>
      <c r="K150" s="32"/>
      <c r="L150" s="33"/>
      <c r="M150" s="33"/>
      <c r="N150" s="33"/>
    </row>
    <row r="151" spans="1:14" ht="12.75">
      <c r="A151" s="6"/>
      <c r="B151" s="10" t="s">
        <v>126</v>
      </c>
      <c r="C151" s="27"/>
      <c r="D151" s="27">
        <f>SUM(D121+D133+D149)</f>
        <v>1082400</v>
      </c>
      <c r="E151" s="27"/>
      <c r="F151" s="29"/>
      <c r="G151" s="29"/>
      <c r="H151" s="29"/>
      <c r="I151" s="29"/>
      <c r="J151" s="29"/>
      <c r="K151" s="29"/>
      <c r="L151" s="30">
        <f>SUM(L121+L133+L149)</f>
        <v>1082400</v>
      </c>
      <c r="M151" s="30">
        <f>SUM(M121+M133+M149)</f>
        <v>1114700</v>
      </c>
      <c r="N151" s="30">
        <f>SUM(N121+N133+N149)</f>
        <v>1125800</v>
      </c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ht="12.75">
      <c r="B158" s="4" t="s">
        <v>119</v>
      </c>
    </row>
    <row r="159" ht="12.75">
      <c r="B159" s="4"/>
    </row>
    <row r="160" spans="2:4" ht="12.75">
      <c r="B160" s="42" t="s">
        <v>164</v>
      </c>
      <c r="C160" s="43"/>
      <c r="D160" s="43"/>
    </row>
    <row r="161" spans="2:4" ht="12.75">
      <c r="B161" s="42" t="s">
        <v>165</v>
      </c>
      <c r="C161" s="43"/>
      <c r="D161" s="43"/>
    </row>
    <row r="162" ht="12.75">
      <c r="B162" s="13" t="s">
        <v>154</v>
      </c>
    </row>
    <row r="164" spans="1:14" ht="12.75">
      <c r="A164" s="10">
        <v>3</v>
      </c>
      <c r="B164" s="10" t="s">
        <v>26</v>
      </c>
      <c r="C164" s="27">
        <f>SUM(C165+C171+C219)</f>
        <v>8063900</v>
      </c>
      <c r="D164" s="27"/>
      <c r="E164" s="27">
        <f aca="true" t="shared" si="14" ref="E164:K164">SUM(E165+E171+E219)</f>
        <v>48600</v>
      </c>
      <c r="F164" s="27">
        <f t="shared" si="14"/>
        <v>55000</v>
      </c>
      <c r="G164" s="27">
        <f t="shared" si="14"/>
        <v>73000</v>
      </c>
      <c r="H164" s="27">
        <f t="shared" si="14"/>
        <v>280000</v>
      </c>
      <c r="I164" s="27">
        <f t="shared" si="14"/>
        <v>50000</v>
      </c>
      <c r="J164" s="27">
        <f t="shared" si="14"/>
        <v>0</v>
      </c>
      <c r="K164" s="27">
        <f t="shared" si="14"/>
        <v>0</v>
      </c>
      <c r="L164" s="27">
        <f>SUM(C164+D164+E164+F164+G164+H164+I164+J164+K164)</f>
        <v>8570500</v>
      </c>
      <c r="M164" s="27">
        <v>8656200</v>
      </c>
      <c r="N164" s="27">
        <v>8742900</v>
      </c>
    </row>
    <row r="165" spans="1:14" ht="12.75">
      <c r="A165" s="10">
        <v>31</v>
      </c>
      <c r="B165" s="10" t="s">
        <v>27</v>
      </c>
      <c r="C165" s="27">
        <f>SUM(C166:C170)</f>
        <v>7712000</v>
      </c>
      <c r="D165" s="27"/>
      <c r="E165" s="27">
        <f aca="true" t="shared" si="15" ref="E165:K165">SUM(E166:E170)</f>
        <v>30000</v>
      </c>
      <c r="F165" s="27">
        <f>SUM(F166:F170)</f>
        <v>0</v>
      </c>
      <c r="G165" s="27">
        <f t="shared" si="15"/>
        <v>0</v>
      </c>
      <c r="H165" s="27">
        <f t="shared" si="15"/>
        <v>5860</v>
      </c>
      <c r="I165" s="27">
        <f t="shared" si="15"/>
        <v>0</v>
      </c>
      <c r="J165" s="27">
        <f t="shared" si="15"/>
        <v>0</v>
      </c>
      <c r="K165" s="27">
        <f t="shared" si="15"/>
        <v>0</v>
      </c>
      <c r="L165" s="27">
        <f aca="true" t="shared" si="16" ref="L165:L176">SUM(C165+E165+G165+H165+I165+J165+K165)</f>
        <v>7747860</v>
      </c>
      <c r="M165" s="27">
        <v>7825300</v>
      </c>
      <c r="N165" s="27">
        <v>7903600</v>
      </c>
    </row>
    <row r="166" spans="1:14" ht="12.75">
      <c r="A166" s="6">
        <v>31111</v>
      </c>
      <c r="B166" s="6" t="s">
        <v>28</v>
      </c>
      <c r="C166" s="29">
        <v>6324000</v>
      </c>
      <c r="D166" s="29"/>
      <c r="E166" s="29"/>
      <c r="F166" s="29"/>
      <c r="G166" s="27"/>
      <c r="H166" s="27">
        <v>5000</v>
      </c>
      <c r="I166" s="27"/>
      <c r="J166" s="27"/>
      <c r="K166" s="27"/>
      <c r="L166" s="27">
        <f t="shared" si="16"/>
        <v>6329000</v>
      </c>
      <c r="M166" s="29"/>
      <c r="N166" s="29"/>
    </row>
    <row r="167" spans="1:14" ht="12.75">
      <c r="A167" s="6">
        <v>31219</v>
      </c>
      <c r="B167" s="6" t="s">
        <v>29</v>
      </c>
      <c r="C167" s="29">
        <v>300000</v>
      </c>
      <c r="D167" s="29"/>
      <c r="E167" s="29"/>
      <c r="F167" s="29"/>
      <c r="G167" s="27"/>
      <c r="H167" s="27"/>
      <c r="I167" s="27"/>
      <c r="J167" s="27"/>
      <c r="K167" s="27"/>
      <c r="L167" s="27">
        <f t="shared" si="16"/>
        <v>300000</v>
      </c>
      <c r="M167" s="29"/>
      <c r="N167" s="29"/>
    </row>
    <row r="168" spans="1:14" ht="12.75">
      <c r="A168" s="6">
        <v>31219</v>
      </c>
      <c r="B168" s="6" t="s">
        <v>162</v>
      </c>
      <c r="C168" s="29"/>
      <c r="D168" s="29"/>
      <c r="E168" s="29">
        <v>30000</v>
      </c>
      <c r="F168" s="29"/>
      <c r="G168" s="27"/>
      <c r="H168" s="27"/>
      <c r="I168" s="27"/>
      <c r="J168" s="27"/>
      <c r="K168" s="27"/>
      <c r="L168" s="27">
        <f t="shared" si="16"/>
        <v>30000</v>
      </c>
      <c r="M168" s="29"/>
      <c r="N168" s="29"/>
    </row>
    <row r="169" spans="1:14" ht="12.75">
      <c r="A169" s="6">
        <v>31321</v>
      </c>
      <c r="B169" s="6" t="s">
        <v>30</v>
      </c>
      <c r="C169" s="29">
        <v>980000</v>
      </c>
      <c r="D169" s="29"/>
      <c r="E169" s="29"/>
      <c r="F169" s="29"/>
      <c r="G169" s="27"/>
      <c r="H169" s="27">
        <v>775</v>
      </c>
      <c r="I169" s="27"/>
      <c r="J169" s="27"/>
      <c r="K169" s="27"/>
      <c r="L169" s="27">
        <f t="shared" si="16"/>
        <v>980775</v>
      </c>
      <c r="M169" s="29"/>
      <c r="N169" s="29"/>
    </row>
    <row r="170" spans="1:14" ht="12.75">
      <c r="A170" s="6">
        <v>31332</v>
      </c>
      <c r="B170" s="6" t="s">
        <v>31</v>
      </c>
      <c r="C170" s="29">
        <v>108000</v>
      </c>
      <c r="D170" s="29"/>
      <c r="E170" s="29"/>
      <c r="F170" s="29"/>
      <c r="G170" s="27"/>
      <c r="H170" s="27">
        <v>85</v>
      </c>
      <c r="I170" s="27"/>
      <c r="J170" s="27"/>
      <c r="K170" s="27"/>
      <c r="L170" s="27">
        <f t="shared" si="16"/>
        <v>108085</v>
      </c>
      <c r="M170" s="29"/>
      <c r="N170" s="29"/>
    </row>
    <row r="171" spans="1:14" ht="12.75">
      <c r="A171" s="10">
        <v>32</v>
      </c>
      <c r="B171" s="10" t="s">
        <v>32</v>
      </c>
      <c r="C171" s="27">
        <f aca="true" t="shared" si="17" ref="C171:K171">SUM(C172:C218)</f>
        <v>351900</v>
      </c>
      <c r="D171" s="27">
        <f t="shared" si="17"/>
        <v>0</v>
      </c>
      <c r="E171" s="27">
        <f t="shared" si="17"/>
        <v>18600</v>
      </c>
      <c r="F171" s="27">
        <f t="shared" si="17"/>
        <v>55000</v>
      </c>
      <c r="G171" s="27">
        <f t="shared" si="17"/>
        <v>73000</v>
      </c>
      <c r="H171" s="27">
        <f t="shared" si="17"/>
        <v>274140</v>
      </c>
      <c r="I171" s="27">
        <f t="shared" si="17"/>
        <v>50000</v>
      </c>
      <c r="J171" s="27">
        <f t="shared" si="17"/>
        <v>0</v>
      </c>
      <c r="K171" s="27">
        <f t="shared" si="17"/>
        <v>0</v>
      </c>
      <c r="L171" s="27">
        <f>SUM(L172:L208)</f>
        <v>792640</v>
      </c>
      <c r="M171" s="27">
        <v>800900</v>
      </c>
      <c r="N171" s="27">
        <v>809300</v>
      </c>
    </row>
    <row r="172" spans="1:14" ht="12.75">
      <c r="A172" s="6">
        <v>32119</v>
      </c>
      <c r="B172" s="6" t="s">
        <v>96</v>
      </c>
      <c r="C172" s="28">
        <v>4000</v>
      </c>
      <c r="D172" s="28"/>
      <c r="E172" s="28">
        <v>7000</v>
      </c>
      <c r="F172" s="28">
        <v>20000</v>
      </c>
      <c r="G172" s="28"/>
      <c r="H172" s="28">
        <v>5000</v>
      </c>
      <c r="I172" s="28">
        <v>38000</v>
      </c>
      <c r="J172" s="28"/>
      <c r="K172" s="28"/>
      <c r="L172" s="27">
        <f>SUM(C172+D172+E172+F172+G172+H172+I172+J172+K172)</f>
        <v>74000</v>
      </c>
      <c r="M172" s="29"/>
      <c r="N172" s="29"/>
    </row>
    <row r="173" spans="1:14" ht="12.75">
      <c r="A173" s="6">
        <v>32121</v>
      </c>
      <c r="B173" s="6" t="s">
        <v>81</v>
      </c>
      <c r="C173" s="28"/>
      <c r="D173" s="28"/>
      <c r="E173" s="28">
        <v>3600</v>
      </c>
      <c r="F173" s="28"/>
      <c r="G173" s="28"/>
      <c r="H173" s="28">
        <v>11000</v>
      </c>
      <c r="I173" s="28"/>
      <c r="J173" s="28"/>
      <c r="K173" s="28"/>
      <c r="L173" s="27">
        <f t="shared" si="16"/>
        <v>14600</v>
      </c>
      <c r="M173" s="29"/>
      <c r="N173" s="29"/>
    </row>
    <row r="174" spans="1:14" ht="12.75">
      <c r="A174" s="6">
        <v>32131</v>
      </c>
      <c r="B174" s="6" t="s">
        <v>33</v>
      </c>
      <c r="C174" s="28"/>
      <c r="D174" s="28"/>
      <c r="E174" s="28"/>
      <c r="F174" s="28"/>
      <c r="G174" s="28"/>
      <c r="H174" s="28">
        <v>1000</v>
      </c>
      <c r="I174" s="28"/>
      <c r="J174" s="28"/>
      <c r="K174" s="28"/>
      <c r="L174" s="27">
        <f t="shared" si="16"/>
        <v>1000</v>
      </c>
      <c r="M174" s="29"/>
      <c r="N174" s="29"/>
    </row>
    <row r="175" spans="1:14" ht="12.75">
      <c r="A175" s="6">
        <v>32149</v>
      </c>
      <c r="B175" s="6" t="s">
        <v>34</v>
      </c>
      <c r="C175" s="28"/>
      <c r="D175" s="28"/>
      <c r="E175" s="28"/>
      <c r="F175" s="28"/>
      <c r="G175" s="28"/>
      <c r="H175" s="28"/>
      <c r="I175" s="28"/>
      <c r="J175" s="28"/>
      <c r="K175" s="28"/>
      <c r="L175" s="27">
        <f t="shared" si="16"/>
        <v>0</v>
      </c>
      <c r="M175" s="29"/>
      <c r="N175" s="29"/>
    </row>
    <row r="176" spans="1:14" ht="12.75">
      <c r="A176" s="6">
        <v>32211</v>
      </c>
      <c r="B176" s="6" t="s">
        <v>37</v>
      </c>
      <c r="C176" s="28"/>
      <c r="D176" s="28"/>
      <c r="E176" s="28"/>
      <c r="F176" s="28"/>
      <c r="G176" s="28"/>
      <c r="H176" s="28">
        <v>6140</v>
      </c>
      <c r="I176" s="28"/>
      <c r="J176" s="28"/>
      <c r="K176" s="28"/>
      <c r="L176" s="27">
        <f t="shared" si="16"/>
        <v>6140</v>
      </c>
      <c r="M176" s="29"/>
      <c r="N176" s="29"/>
    </row>
    <row r="177" spans="1:14" ht="12.75">
      <c r="A177" s="6">
        <v>32219</v>
      </c>
      <c r="B177" s="6" t="s">
        <v>95</v>
      </c>
      <c r="C177" s="28"/>
      <c r="D177" s="28"/>
      <c r="E177" s="28"/>
      <c r="F177" s="28">
        <v>5000</v>
      </c>
      <c r="G177" s="28">
        <v>39000</v>
      </c>
      <c r="H177" s="28">
        <v>8000</v>
      </c>
      <c r="I177" s="28"/>
      <c r="J177" s="28"/>
      <c r="K177" s="28"/>
      <c r="L177" s="27">
        <f>SUM(C177+D177+E177+F177+G177+H177+I177+J177+K177)</f>
        <v>52000</v>
      </c>
      <c r="M177" s="29"/>
      <c r="N177" s="29"/>
    </row>
    <row r="178" spans="1:14" ht="12.75">
      <c r="A178" s="6">
        <v>32229</v>
      </c>
      <c r="B178" s="6" t="s">
        <v>38</v>
      </c>
      <c r="C178" s="28"/>
      <c r="D178" s="28"/>
      <c r="E178" s="28">
        <v>2000</v>
      </c>
      <c r="F178" s="28">
        <v>20000</v>
      </c>
      <c r="G178" s="28">
        <v>3000</v>
      </c>
      <c r="H178" s="28">
        <v>117000</v>
      </c>
      <c r="I178" s="28">
        <v>2000</v>
      </c>
      <c r="J178" s="28"/>
      <c r="K178" s="28"/>
      <c r="L178" s="27">
        <f aca="true" t="shared" si="18" ref="L178:L229">SUM(C178+D178+E178+F178+G178+H178+I178+J178+K178)</f>
        <v>144000</v>
      </c>
      <c r="M178" s="29"/>
      <c r="N178" s="29"/>
    </row>
    <row r="179" spans="1:14" ht="12.75">
      <c r="A179" s="6">
        <v>32231</v>
      </c>
      <c r="B179" s="6" t="s">
        <v>39</v>
      </c>
      <c r="C179" s="28"/>
      <c r="D179" s="28"/>
      <c r="E179" s="28"/>
      <c r="F179" s="28"/>
      <c r="G179" s="28"/>
      <c r="H179" s="28">
        <v>20000</v>
      </c>
      <c r="I179" s="28"/>
      <c r="J179" s="28"/>
      <c r="K179" s="28"/>
      <c r="L179" s="27">
        <f t="shared" si="18"/>
        <v>20000</v>
      </c>
      <c r="M179" s="29"/>
      <c r="N179" s="29"/>
    </row>
    <row r="180" spans="1:14" ht="12.75">
      <c r="A180" s="6">
        <v>32233</v>
      </c>
      <c r="B180" s="6" t="s">
        <v>40</v>
      </c>
      <c r="C180" s="28"/>
      <c r="D180" s="28"/>
      <c r="E180" s="28"/>
      <c r="F180" s="28"/>
      <c r="G180" s="28"/>
      <c r="H180" s="28">
        <v>20000</v>
      </c>
      <c r="I180" s="28"/>
      <c r="J180" s="28"/>
      <c r="K180" s="28"/>
      <c r="L180" s="27">
        <f t="shared" si="18"/>
        <v>20000</v>
      </c>
      <c r="M180" s="29"/>
      <c r="N180" s="29"/>
    </row>
    <row r="181" spans="1:14" ht="12.75">
      <c r="A181" s="6">
        <v>32234</v>
      </c>
      <c r="B181" s="6" t="s">
        <v>41</v>
      </c>
      <c r="C181" s="28"/>
      <c r="D181" s="28"/>
      <c r="E181" s="28"/>
      <c r="F181" s="28"/>
      <c r="G181" s="28"/>
      <c r="H181" s="28"/>
      <c r="I181" s="28"/>
      <c r="J181" s="28"/>
      <c r="K181" s="28"/>
      <c r="L181" s="27">
        <f t="shared" si="18"/>
        <v>0</v>
      </c>
      <c r="M181" s="29"/>
      <c r="N181" s="29"/>
    </row>
    <row r="182" spans="1:14" ht="12.75">
      <c r="A182" s="6">
        <v>32239</v>
      </c>
      <c r="B182" s="6" t="s">
        <v>42</v>
      </c>
      <c r="C182" s="28"/>
      <c r="D182" s="28"/>
      <c r="E182" s="28"/>
      <c r="F182" s="28"/>
      <c r="G182" s="28"/>
      <c r="H182" s="28"/>
      <c r="I182" s="28"/>
      <c r="J182" s="28"/>
      <c r="K182" s="28"/>
      <c r="L182" s="27">
        <f t="shared" si="18"/>
        <v>0</v>
      </c>
      <c r="M182" s="29"/>
      <c r="N182" s="29"/>
    </row>
    <row r="183" spans="1:14" ht="12.75">
      <c r="A183" s="6">
        <v>32244</v>
      </c>
      <c r="B183" s="6" t="s">
        <v>82</v>
      </c>
      <c r="C183" s="28"/>
      <c r="D183" s="28"/>
      <c r="E183" s="28"/>
      <c r="F183" s="28"/>
      <c r="G183" s="28"/>
      <c r="H183" s="28">
        <v>5000</v>
      </c>
      <c r="I183" s="28"/>
      <c r="J183" s="28"/>
      <c r="K183" s="28"/>
      <c r="L183" s="27">
        <f t="shared" si="18"/>
        <v>5000</v>
      </c>
      <c r="M183" s="29"/>
      <c r="N183" s="29"/>
    </row>
    <row r="184" spans="1:14" ht="12.75">
      <c r="A184" s="6">
        <v>32251</v>
      </c>
      <c r="B184" s="6" t="s">
        <v>43</v>
      </c>
      <c r="C184" s="28"/>
      <c r="D184" s="28"/>
      <c r="E184" s="28"/>
      <c r="F184" s="28"/>
      <c r="G184" s="28"/>
      <c r="H184" s="28">
        <v>2000</v>
      </c>
      <c r="I184" s="28"/>
      <c r="J184" s="28"/>
      <c r="K184" s="28"/>
      <c r="L184" s="27">
        <f t="shared" si="18"/>
        <v>2000</v>
      </c>
      <c r="M184" s="29"/>
      <c r="N184" s="29"/>
    </row>
    <row r="185" spans="1:14" ht="12.75">
      <c r="A185" s="6">
        <v>32252</v>
      </c>
      <c r="B185" s="6" t="s">
        <v>44</v>
      </c>
      <c r="C185" s="28"/>
      <c r="D185" s="28"/>
      <c r="E185" s="28"/>
      <c r="F185" s="28"/>
      <c r="G185" s="28"/>
      <c r="H185" s="28"/>
      <c r="I185" s="28"/>
      <c r="J185" s="28"/>
      <c r="K185" s="28"/>
      <c r="L185" s="27">
        <f t="shared" si="18"/>
        <v>0</v>
      </c>
      <c r="M185" s="29"/>
      <c r="N185" s="29"/>
    </row>
    <row r="186" spans="1:14" ht="12.75">
      <c r="A186" s="6">
        <v>32271</v>
      </c>
      <c r="B186" s="6" t="s">
        <v>83</v>
      </c>
      <c r="C186" s="28"/>
      <c r="D186" s="28"/>
      <c r="E186" s="28"/>
      <c r="F186" s="28"/>
      <c r="G186" s="28"/>
      <c r="H186" s="28">
        <v>4000</v>
      </c>
      <c r="I186" s="28"/>
      <c r="J186" s="28"/>
      <c r="K186" s="28"/>
      <c r="L186" s="27">
        <f t="shared" si="18"/>
        <v>4000</v>
      </c>
      <c r="M186" s="29"/>
      <c r="N186" s="29"/>
    </row>
    <row r="187" spans="1:14" ht="12.75">
      <c r="A187" s="6">
        <v>32311</v>
      </c>
      <c r="B187" s="6" t="s">
        <v>84</v>
      </c>
      <c r="C187" s="28"/>
      <c r="D187" s="28"/>
      <c r="E187" s="28"/>
      <c r="F187" s="28"/>
      <c r="G187" s="28"/>
      <c r="H187" s="28">
        <v>4000</v>
      </c>
      <c r="I187" s="28"/>
      <c r="J187" s="28"/>
      <c r="K187" s="28"/>
      <c r="L187" s="27">
        <f t="shared" si="18"/>
        <v>4000</v>
      </c>
      <c r="M187" s="29"/>
      <c r="N187" s="29"/>
    </row>
    <row r="188" spans="1:14" ht="12.75">
      <c r="A188" s="6">
        <v>32313</v>
      </c>
      <c r="B188" s="6" t="s">
        <v>45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7">
        <f t="shared" si="18"/>
        <v>0</v>
      </c>
      <c r="M188" s="29"/>
      <c r="N188" s="29"/>
    </row>
    <row r="189" spans="1:14" ht="12.75">
      <c r="A189" s="6">
        <v>32319</v>
      </c>
      <c r="B189" s="6" t="s">
        <v>46</v>
      </c>
      <c r="C189" s="28"/>
      <c r="D189" s="28"/>
      <c r="E189" s="28"/>
      <c r="F189" s="28">
        <v>10000</v>
      </c>
      <c r="G189" s="28">
        <v>2000</v>
      </c>
      <c r="H189" s="28"/>
      <c r="I189" s="28">
        <v>10000</v>
      </c>
      <c r="J189" s="28"/>
      <c r="K189" s="28"/>
      <c r="L189" s="27">
        <f t="shared" si="18"/>
        <v>22000</v>
      </c>
      <c r="M189" s="29"/>
      <c r="N189" s="29"/>
    </row>
    <row r="190" spans="1:14" ht="12.75">
      <c r="A190" s="6">
        <v>32329</v>
      </c>
      <c r="B190" s="6" t="s">
        <v>47</v>
      </c>
      <c r="C190" s="28"/>
      <c r="D190" s="28"/>
      <c r="E190" s="28"/>
      <c r="F190" s="28"/>
      <c r="G190" s="28"/>
      <c r="H190" s="28">
        <v>5000</v>
      </c>
      <c r="I190" s="28"/>
      <c r="J190" s="28"/>
      <c r="K190" s="28"/>
      <c r="L190" s="27">
        <f t="shared" si="18"/>
        <v>5000</v>
      </c>
      <c r="M190" s="29"/>
      <c r="N190" s="29"/>
    </row>
    <row r="191" spans="1:14" ht="12.75">
      <c r="A191" s="6">
        <v>32339</v>
      </c>
      <c r="B191" s="6" t="s">
        <v>48</v>
      </c>
      <c r="C191" s="28"/>
      <c r="D191" s="28"/>
      <c r="E191" s="28"/>
      <c r="F191" s="28"/>
      <c r="G191" s="28"/>
      <c r="H191" s="28">
        <v>5000</v>
      </c>
      <c r="I191" s="28"/>
      <c r="J191" s="28"/>
      <c r="K191" s="28"/>
      <c r="L191" s="27">
        <f t="shared" si="18"/>
        <v>5000</v>
      </c>
      <c r="M191" s="29"/>
      <c r="N191" s="29"/>
    </row>
    <row r="192" spans="1:14" ht="12.75">
      <c r="A192" s="6">
        <v>32349</v>
      </c>
      <c r="B192" s="6" t="s">
        <v>49</v>
      </c>
      <c r="C192" s="28"/>
      <c r="D192" s="28"/>
      <c r="E192" s="28"/>
      <c r="F192" s="28"/>
      <c r="G192" s="28"/>
      <c r="H192" s="28">
        <v>5000</v>
      </c>
      <c r="I192" s="28"/>
      <c r="J192" s="28"/>
      <c r="K192" s="28"/>
      <c r="L192" s="27">
        <f t="shared" si="18"/>
        <v>5000</v>
      </c>
      <c r="M192" s="29"/>
      <c r="N192" s="29"/>
    </row>
    <row r="193" spans="1:14" ht="12.75">
      <c r="A193" s="6">
        <v>32359</v>
      </c>
      <c r="B193" s="6" t="s">
        <v>50</v>
      </c>
      <c r="C193" s="28"/>
      <c r="D193" s="28"/>
      <c r="E193" s="28"/>
      <c r="F193" s="28"/>
      <c r="G193" s="28"/>
      <c r="H193" s="28"/>
      <c r="I193" s="28"/>
      <c r="J193" s="28"/>
      <c r="K193" s="28"/>
      <c r="L193" s="27">
        <f t="shared" si="18"/>
        <v>0</v>
      </c>
      <c r="M193" s="29"/>
      <c r="N193" s="29"/>
    </row>
    <row r="194" spans="1:14" ht="12.75">
      <c r="A194" s="6">
        <v>32361</v>
      </c>
      <c r="B194" s="6" t="s">
        <v>51</v>
      </c>
      <c r="C194" s="28"/>
      <c r="D194" s="28"/>
      <c r="E194" s="28"/>
      <c r="F194" s="28"/>
      <c r="G194" s="28"/>
      <c r="H194" s="28">
        <v>3000</v>
      </c>
      <c r="I194" s="28"/>
      <c r="J194" s="28"/>
      <c r="K194" s="28"/>
      <c r="L194" s="27">
        <f t="shared" si="18"/>
        <v>3000</v>
      </c>
      <c r="M194" s="29"/>
      <c r="N194" s="29"/>
    </row>
    <row r="195" spans="1:14" ht="12.75">
      <c r="A195" s="6">
        <v>32369</v>
      </c>
      <c r="B195" s="6" t="s">
        <v>52</v>
      </c>
      <c r="C195" s="28"/>
      <c r="D195" s="28"/>
      <c r="E195" s="28"/>
      <c r="F195" s="28"/>
      <c r="G195" s="28"/>
      <c r="H195" s="28">
        <v>3000</v>
      </c>
      <c r="I195" s="28"/>
      <c r="J195" s="28"/>
      <c r="K195" s="28"/>
      <c r="L195" s="27">
        <f t="shared" si="18"/>
        <v>3000</v>
      </c>
      <c r="M195" s="29"/>
      <c r="N195" s="29"/>
    </row>
    <row r="196" spans="1:14" ht="12.75">
      <c r="A196" s="6">
        <v>32371</v>
      </c>
      <c r="B196" s="6" t="s">
        <v>53</v>
      </c>
      <c r="C196" s="28"/>
      <c r="D196" s="28"/>
      <c r="E196" s="28"/>
      <c r="F196" s="28"/>
      <c r="G196" s="28"/>
      <c r="H196" s="28"/>
      <c r="I196" s="28"/>
      <c r="J196" s="28"/>
      <c r="K196" s="28"/>
      <c r="L196" s="27">
        <f t="shared" si="18"/>
        <v>0</v>
      </c>
      <c r="M196" s="29"/>
      <c r="N196" s="29"/>
    </row>
    <row r="197" spans="1:14" ht="12.75">
      <c r="A197" s="6">
        <v>32372</v>
      </c>
      <c r="B197" s="6" t="s">
        <v>54</v>
      </c>
      <c r="C197" s="28">
        <v>312500</v>
      </c>
      <c r="D197" s="28"/>
      <c r="E197" s="28"/>
      <c r="F197" s="28"/>
      <c r="G197" s="28"/>
      <c r="H197" s="28"/>
      <c r="I197" s="28"/>
      <c r="J197" s="28"/>
      <c r="K197" s="28"/>
      <c r="L197" s="27">
        <f t="shared" si="18"/>
        <v>312500</v>
      </c>
      <c r="M197" s="29"/>
      <c r="N197" s="29"/>
    </row>
    <row r="198" spans="1:14" ht="12.75">
      <c r="A198" s="6">
        <v>32379</v>
      </c>
      <c r="B198" s="6" t="s">
        <v>55</v>
      </c>
      <c r="C198" s="28"/>
      <c r="D198" s="28"/>
      <c r="E198" s="28"/>
      <c r="F198" s="28"/>
      <c r="G198" s="28"/>
      <c r="H198" s="28">
        <v>2000</v>
      </c>
      <c r="I198" s="28"/>
      <c r="J198" s="28"/>
      <c r="K198" s="28"/>
      <c r="L198" s="27">
        <f t="shared" si="18"/>
        <v>2000</v>
      </c>
      <c r="M198" s="29"/>
      <c r="N198" s="29"/>
    </row>
    <row r="199" spans="1:14" ht="12.75">
      <c r="A199" s="6">
        <v>32389</v>
      </c>
      <c r="B199" s="6" t="s">
        <v>56</v>
      </c>
      <c r="C199" s="28"/>
      <c r="D199" s="28"/>
      <c r="E199" s="28"/>
      <c r="F199" s="28"/>
      <c r="G199" s="28"/>
      <c r="H199" s="28">
        <v>3000</v>
      </c>
      <c r="I199" s="28"/>
      <c r="J199" s="28"/>
      <c r="K199" s="28"/>
      <c r="L199" s="27">
        <f t="shared" si="18"/>
        <v>3000</v>
      </c>
      <c r="M199" s="29"/>
      <c r="N199" s="29"/>
    </row>
    <row r="200" spans="1:14" ht="12.75">
      <c r="A200" s="6">
        <v>32391</v>
      </c>
      <c r="B200" s="6" t="s">
        <v>57</v>
      </c>
      <c r="C200" s="28"/>
      <c r="D200" s="28"/>
      <c r="E200" s="28"/>
      <c r="F200" s="28"/>
      <c r="G200" s="28"/>
      <c r="H200" s="28">
        <v>2000</v>
      </c>
      <c r="I200" s="28"/>
      <c r="J200" s="28"/>
      <c r="K200" s="28"/>
      <c r="L200" s="27">
        <f t="shared" si="18"/>
        <v>2000</v>
      </c>
      <c r="M200" s="29"/>
      <c r="N200" s="29"/>
    </row>
    <row r="201" spans="1:14" ht="12.75">
      <c r="A201" s="6">
        <v>32399</v>
      </c>
      <c r="B201" s="6" t="s">
        <v>58</v>
      </c>
      <c r="C201" s="28"/>
      <c r="D201" s="28"/>
      <c r="E201" s="28"/>
      <c r="F201" s="28"/>
      <c r="G201" s="28"/>
      <c r="H201" s="28">
        <v>5000</v>
      </c>
      <c r="I201" s="28"/>
      <c r="J201" s="28"/>
      <c r="K201" s="28"/>
      <c r="L201" s="27">
        <f t="shared" si="18"/>
        <v>5000</v>
      </c>
      <c r="M201" s="29"/>
      <c r="N201" s="29"/>
    </row>
    <row r="202" spans="1:14" ht="12.75">
      <c r="A202" s="6">
        <v>32412</v>
      </c>
      <c r="B202" s="6" t="s">
        <v>85</v>
      </c>
      <c r="C202" s="28"/>
      <c r="D202" s="28"/>
      <c r="E202" s="28"/>
      <c r="F202" s="28"/>
      <c r="G202" s="28"/>
      <c r="H202" s="28"/>
      <c r="I202" s="28"/>
      <c r="J202" s="28"/>
      <c r="K202" s="28"/>
      <c r="L202" s="27">
        <f t="shared" si="18"/>
        <v>0</v>
      </c>
      <c r="M202" s="29"/>
      <c r="N202" s="29"/>
    </row>
    <row r="203" spans="1:14" ht="12.75">
      <c r="A203" s="6">
        <v>32922</v>
      </c>
      <c r="B203" s="6" t="s">
        <v>59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7">
        <f t="shared" si="18"/>
        <v>0</v>
      </c>
      <c r="M203" s="29"/>
      <c r="N203" s="29"/>
    </row>
    <row r="204" spans="1:14" ht="12.75">
      <c r="A204" s="6">
        <v>32923</v>
      </c>
      <c r="B204" s="6" t="s">
        <v>86</v>
      </c>
      <c r="C204" s="28"/>
      <c r="D204" s="28"/>
      <c r="E204" s="28"/>
      <c r="F204" s="28"/>
      <c r="G204" s="28"/>
      <c r="H204" s="28"/>
      <c r="I204" s="28"/>
      <c r="J204" s="28"/>
      <c r="K204" s="28"/>
      <c r="L204" s="27">
        <f t="shared" si="18"/>
        <v>0</v>
      </c>
      <c r="M204" s="29"/>
      <c r="N204" s="29"/>
    </row>
    <row r="205" spans="1:14" ht="12.75">
      <c r="A205" s="6">
        <v>32931</v>
      </c>
      <c r="B205" s="6" t="s">
        <v>60</v>
      </c>
      <c r="C205" s="28"/>
      <c r="D205" s="28"/>
      <c r="E205" s="28"/>
      <c r="F205" s="28">
        <v>0</v>
      </c>
      <c r="G205" s="28"/>
      <c r="H205" s="28">
        <v>10000</v>
      </c>
      <c r="I205" s="28"/>
      <c r="J205" s="28"/>
      <c r="K205" s="28"/>
      <c r="L205" s="27">
        <f t="shared" si="18"/>
        <v>10000</v>
      </c>
      <c r="M205" s="29"/>
      <c r="N205" s="29"/>
    </row>
    <row r="206" spans="1:14" ht="12.75">
      <c r="A206" s="6">
        <v>32941</v>
      </c>
      <c r="B206" s="6" t="s">
        <v>61</v>
      </c>
      <c r="C206" s="28"/>
      <c r="D206" s="28"/>
      <c r="E206" s="28"/>
      <c r="F206" s="28"/>
      <c r="G206" s="28"/>
      <c r="H206" s="28"/>
      <c r="I206" s="28"/>
      <c r="J206" s="28"/>
      <c r="K206" s="28"/>
      <c r="L206" s="27">
        <f t="shared" si="18"/>
        <v>0</v>
      </c>
      <c r="M206" s="29"/>
      <c r="N206" s="29"/>
    </row>
    <row r="207" spans="1:14" ht="12.75">
      <c r="A207" s="6">
        <v>32952</v>
      </c>
      <c r="B207" s="6" t="s">
        <v>87</v>
      </c>
      <c r="C207" s="28">
        <v>35400</v>
      </c>
      <c r="D207" s="28"/>
      <c r="E207" s="28"/>
      <c r="F207" s="28"/>
      <c r="G207" s="28"/>
      <c r="H207" s="28"/>
      <c r="I207" s="28"/>
      <c r="J207" s="28"/>
      <c r="K207" s="28"/>
      <c r="L207" s="27">
        <f t="shared" si="18"/>
        <v>35400</v>
      </c>
      <c r="M207" s="29"/>
      <c r="N207" s="29"/>
    </row>
    <row r="208" spans="1:14" ht="12.75">
      <c r="A208" s="6">
        <v>32999</v>
      </c>
      <c r="B208" s="6" t="s">
        <v>62</v>
      </c>
      <c r="C208" s="28"/>
      <c r="D208" s="28"/>
      <c r="E208" s="28">
        <v>1000</v>
      </c>
      <c r="F208" s="28"/>
      <c r="G208" s="28">
        <v>29000</v>
      </c>
      <c r="H208" s="28">
        <v>3000</v>
      </c>
      <c r="I208" s="28"/>
      <c r="J208" s="28"/>
      <c r="K208" s="28"/>
      <c r="L208" s="27">
        <f t="shared" si="18"/>
        <v>33000</v>
      </c>
      <c r="M208" s="29"/>
      <c r="N208" s="29"/>
    </row>
    <row r="209" spans="1:14" ht="12.75">
      <c r="A209" s="6">
        <v>36911</v>
      </c>
      <c r="B209" s="6" t="s">
        <v>178</v>
      </c>
      <c r="C209" s="28"/>
      <c r="D209" s="28"/>
      <c r="E209" s="28"/>
      <c r="F209" s="28"/>
      <c r="G209" s="28"/>
      <c r="H209" s="28"/>
      <c r="I209" s="28"/>
      <c r="J209" s="28"/>
      <c r="K209" s="28"/>
      <c r="L209" s="27">
        <f t="shared" si="18"/>
        <v>0</v>
      </c>
      <c r="M209" s="29"/>
      <c r="N209" s="29"/>
    </row>
    <row r="210" spans="1:14" ht="12.75">
      <c r="A210" s="6">
        <v>36921</v>
      </c>
      <c r="B210" s="6" t="s">
        <v>179</v>
      </c>
      <c r="C210" s="28"/>
      <c r="D210" s="28"/>
      <c r="E210" s="28"/>
      <c r="F210" s="28"/>
      <c r="G210" s="28"/>
      <c r="H210" s="28"/>
      <c r="I210" s="28"/>
      <c r="J210" s="28"/>
      <c r="K210" s="28"/>
      <c r="L210" s="27">
        <f t="shared" si="18"/>
        <v>0</v>
      </c>
      <c r="M210" s="29"/>
      <c r="N210" s="29"/>
    </row>
    <row r="211" spans="1:14" ht="12.75">
      <c r="A211" s="6">
        <v>36931</v>
      </c>
      <c r="B211" s="6" t="s">
        <v>180</v>
      </c>
      <c r="C211" s="28"/>
      <c r="D211" s="28"/>
      <c r="E211" s="28"/>
      <c r="F211" s="28"/>
      <c r="G211" s="28"/>
      <c r="H211" s="28"/>
      <c r="I211" s="28"/>
      <c r="J211" s="28"/>
      <c r="K211" s="28"/>
      <c r="L211" s="27">
        <f t="shared" si="18"/>
        <v>0</v>
      </c>
      <c r="M211" s="29"/>
      <c r="N211" s="29"/>
    </row>
    <row r="212" spans="1:14" ht="12.75">
      <c r="A212" s="6">
        <v>36941</v>
      </c>
      <c r="B212" s="6" t="s">
        <v>181</v>
      </c>
      <c r="C212" s="28"/>
      <c r="D212" s="28"/>
      <c r="E212" s="28"/>
      <c r="F212" s="28"/>
      <c r="G212" s="28"/>
      <c r="H212" s="28"/>
      <c r="I212" s="28"/>
      <c r="J212" s="28"/>
      <c r="K212" s="28"/>
      <c r="L212" s="27">
        <f t="shared" si="18"/>
        <v>0</v>
      </c>
      <c r="M212" s="29"/>
      <c r="N212" s="29"/>
    </row>
    <row r="213" spans="1:14" ht="12.75">
      <c r="A213" s="11">
        <v>37</v>
      </c>
      <c r="B213" s="11" t="s">
        <v>182</v>
      </c>
      <c r="C213" s="28"/>
      <c r="D213" s="28"/>
      <c r="E213" s="28"/>
      <c r="F213" s="28"/>
      <c r="G213" s="28"/>
      <c r="H213" s="28"/>
      <c r="I213" s="28"/>
      <c r="J213" s="28"/>
      <c r="K213" s="28"/>
      <c r="L213" s="27">
        <v>30000</v>
      </c>
      <c r="M213" s="30">
        <v>30000</v>
      </c>
      <c r="N213" s="30">
        <v>30000</v>
      </c>
    </row>
    <row r="214" spans="1:14" ht="12.75">
      <c r="A214" s="6">
        <v>37151</v>
      </c>
      <c r="B214" s="6" t="s">
        <v>193</v>
      </c>
      <c r="C214" s="28"/>
      <c r="D214" s="28"/>
      <c r="E214" s="28"/>
      <c r="F214" s="28"/>
      <c r="G214" s="28"/>
      <c r="H214" s="28"/>
      <c r="I214" s="28"/>
      <c r="J214" s="28"/>
      <c r="K214" s="28"/>
      <c r="L214" s="27">
        <f t="shared" si="18"/>
        <v>0</v>
      </c>
      <c r="M214" s="29"/>
      <c r="N214" s="29"/>
    </row>
    <row r="215" spans="1:14" ht="12.75">
      <c r="A215" s="6">
        <v>37215</v>
      </c>
      <c r="B215" s="6" t="s">
        <v>187</v>
      </c>
      <c r="C215" s="28"/>
      <c r="D215" s="28"/>
      <c r="E215" s="28">
        <v>5000</v>
      </c>
      <c r="F215" s="28"/>
      <c r="G215" s="28"/>
      <c r="H215" s="28">
        <v>25000</v>
      </c>
      <c r="I215" s="28"/>
      <c r="J215" s="28"/>
      <c r="K215" s="28"/>
      <c r="L215" s="28">
        <f t="shared" si="18"/>
        <v>30000</v>
      </c>
      <c r="M215" s="29">
        <v>30000</v>
      </c>
      <c r="N215" s="29">
        <v>30000</v>
      </c>
    </row>
    <row r="216" spans="1:14" ht="12.75">
      <c r="A216" s="6">
        <v>38131</v>
      </c>
      <c r="B216" s="6" t="s">
        <v>183</v>
      </c>
      <c r="C216" s="28"/>
      <c r="D216" s="28"/>
      <c r="E216" s="28"/>
      <c r="F216" s="28"/>
      <c r="G216" s="28"/>
      <c r="H216" s="28"/>
      <c r="I216" s="28"/>
      <c r="J216" s="28"/>
      <c r="K216" s="28"/>
      <c r="L216" s="27">
        <f t="shared" si="18"/>
        <v>0</v>
      </c>
      <c r="M216" s="29"/>
      <c r="N216" s="29"/>
    </row>
    <row r="217" spans="1:14" ht="12.75">
      <c r="A217" s="6">
        <v>38231</v>
      </c>
      <c r="B217" s="6" t="s">
        <v>184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7">
        <f t="shared" si="18"/>
        <v>0</v>
      </c>
      <c r="M217" s="29"/>
      <c r="N217" s="29"/>
    </row>
    <row r="218" spans="1:14" ht="12.75">
      <c r="A218" s="6">
        <v>3864</v>
      </c>
      <c r="B218" s="6" t="s">
        <v>185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7">
        <f t="shared" si="18"/>
        <v>0</v>
      </c>
      <c r="M218" s="29"/>
      <c r="N218" s="29"/>
    </row>
    <row r="219" spans="1:14" ht="12.75">
      <c r="A219" s="10">
        <v>34</v>
      </c>
      <c r="B219" s="10" t="s">
        <v>63</v>
      </c>
      <c r="C219" s="27">
        <f>SUM(C220:C222)</f>
        <v>0</v>
      </c>
      <c r="D219" s="27"/>
      <c r="E219" s="27">
        <f aca="true" t="shared" si="19" ref="E219:K219">SUM(E220:E222)</f>
        <v>0</v>
      </c>
      <c r="F219" s="27">
        <f>SUM(F220:F222)</f>
        <v>0</v>
      </c>
      <c r="G219" s="27">
        <f t="shared" si="19"/>
        <v>0</v>
      </c>
      <c r="H219" s="27">
        <f t="shared" si="19"/>
        <v>0</v>
      </c>
      <c r="I219" s="27">
        <f t="shared" si="19"/>
        <v>0</v>
      </c>
      <c r="J219" s="27">
        <f t="shared" si="19"/>
        <v>0</v>
      </c>
      <c r="K219" s="27">
        <f t="shared" si="19"/>
        <v>0</v>
      </c>
      <c r="L219" s="27">
        <f t="shared" si="18"/>
        <v>0</v>
      </c>
      <c r="M219" s="27"/>
      <c r="N219" s="27"/>
    </row>
    <row r="220" spans="1:14" ht="12.75">
      <c r="A220" s="6">
        <v>34311</v>
      </c>
      <c r="B220" s="6" t="s">
        <v>64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7">
        <f t="shared" si="18"/>
        <v>0</v>
      </c>
      <c r="M220" s="29"/>
      <c r="N220" s="29"/>
    </row>
    <row r="221" spans="1:14" ht="12.75">
      <c r="A221" s="6">
        <v>34339</v>
      </c>
      <c r="B221" s="6" t="s">
        <v>65</v>
      </c>
      <c r="C221" s="29"/>
      <c r="D221" s="29"/>
      <c r="E221" s="29"/>
      <c r="F221" s="29"/>
      <c r="G221" s="29"/>
      <c r="H221" s="29"/>
      <c r="I221" s="29"/>
      <c r="J221" s="29"/>
      <c r="K221" s="29"/>
      <c r="L221" s="27">
        <f t="shared" si="18"/>
        <v>0</v>
      </c>
      <c r="M221" s="29"/>
      <c r="N221" s="29"/>
    </row>
    <row r="222" spans="1:14" ht="12.75">
      <c r="A222" s="6">
        <v>34349</v>
      </c>
      <c r="B222" s="6" t="s">
        <v>88</v>
      </c>
      <c r="C222" s="29"/>
      <c r="D222" s="29"/>
      <c r="E222" s="29"/>
      <c r="F222" s="29"/>
      <c r="G222" s="29"/>
      <c r="H222" s="29"/>
      <c r="I222" s="29"/>
      <c r="J222" s="29"/>
      <c r="K222" s="29"/>
      <c r="L222" s="27">
        <f t="shared" si="18"/>
        <v>0</v>
      </c>
      <c r="M222" s="29"/>
      <c r="N222" s="29"/>
    </row>
    <row r="223" spans="1:14" ht="12.75">
      <c r="A223" s="10">
        <v>4</v>
      </c>
      <c r="B223" s="10" t="s">
        <v>120</v>
      </c>
      <c r="C223" s="27">
        <f>SUM(C224:C224)</f>
        <v>3000</v>
      </c>
      <c r="D223" s="27">
        <f aca="true" t="shared" si="20" ref="D223:K223">SUM(D224:D224)</f>
        <v>0</v>
      </c>
      <c r="E223" s="27">
        <f t="shared" si="20"/>
        <v>0</v>
      </c>
      <c r="F223" s="27">
        <f t="shared" si="20"/>
        <v>0</v>
      </c>
      <c r="G223" s="27">
        <f t="shared" si="20"/>
        <v>0</v>
      </c>
      <c r="H223" s="27">
        <f t="shared" si="20"/>
        <v>0</v>
      </c>
      <c r="I223" s="27">
        <f t="shared" si="20"/>
        <v>0</v>
      </c>
      <c r="J223" s="27">
        <f t="shared" si="20"/>
        <v>0</v>
      </c>
      <c r="K223" s="27">
        <f t="shared" si="20"/>
        <v>0</v>
      </c>
      <c r="L223" s="27">
        <f t="shared" si="18"/>
        <v>3000</v>
      </c>
      <c r="M223" s="27">
        <v>3000</v>
      </c>
      <c r="N223" s="27">
        <v>3000</v>
      </c>
    </row>
    <row r="224" spans="1:14" ht="12.75">
      <c r="A224" s="10">
        <v>42</v>
      </c>
      <c r="B224" s="10" t="s">
        <v>121</v>
      </c>
      <c r="C224" s="27">
        <f>SUM(C225:C229)</f>
        <v>3000</v>
      </c>
      <c r="D224" s="27"/>
      <c r="E224" s="27">
        <f aca="true" t="shared" si="21" ref="E224:K224">SUM(E225:E229)</f>
        <v>0</v>
      </c>
      <c r="F224" s="27">
        <f>SUM(F225:F229)</f>
        <v>0</v>
      </c>
      <c r="G224" s="27">
        <f t="shared" si="21"/>
        <v>0</v>
      </c>
      <c r="H224" s="27">
        <f t="shared" si="21"/>
        <v>0</v>
      </c>
      <c r="I224" s="27">
        <f t="shared" si="21"/>
        <v>0</v>
      </c>
      <c r="J224" s="27">
        <f t="shared" si="21"/>
        <v>0</v>
      </c>
      <c r="K224" s="27">
        <f t="shared" si="21"/>
        <v>0</v>
      </c>
      <c r="L224" s="27">
        <f t="shared" si="18"/>
        <v>3000</v>
      </c>
      <c r="M224" s="27">
        <v>3000</v>
      </c>
      <c r="N224" s="27">
        <v>3000</v>
      </c>
    </row>
    <row r="225" spans="1:14" ht="12.75">
      <c r="A225" s="6">
        <v>42149</v>
      </c>
      <c r="B225" s="6" t="s">
        <v>122</v>
      </c>
      <c r="C225" s="29"/>
      <c r="D225" s="29"/>
      <c r="E225" s="29"/>
      <c r="F225" s="29"/>
      <c r="G225" s="29"/>
      <c r="H225" s="29"/>
      <c r="I225" s="29"/>
      <c r="J225" s="29"/>
      <c r="K225" s="29"/>
      <c r="L225" s="27">
        <f t="shared" si="18"/>
        <v>0</v>
      </c>
      <c r="M225" s="29"/>
      <c r="N225" s="29"/>
    </row>
    <row r="226" spans="1:14" ht="12.75">
      <c r="A226" s="6">
        <v>42273</v>
      </c>
      <c r="B226" s="6" t="s">
        <v>100</v>
      </c>
      <c r="C226" s="29"/>
      <c r="D226" s="29"/>
      <c r="E226" s="29"/>
      <c r="F226" s="29"/>
      <c r="G226" s="29"/>
      <c r="H226" s="29"/>
      <c r="I226" s="29"/>
      <c r="J226" s="29"/>
      <c r="K226" s="29"/>
      <c r="L226" s="27">
        <f t="shared" si="18"/>
        <v>0</v>
      </c>
      <c r="M226" s="29"/>
      <c r="N226" s="29"/>
    </row>
    <row r="227" spans="1:14" ht="12.75">
      <c r="A227" s="6">
        <v>42319</v>
      </c>
      <c r="B227" s="6" t="s">
        <v>123</v>
      </c>
      <c r="C227" s="29"/>
      <c r="D227" s="29"/>
      <c r="E227" s="29"/>
      <c r="F227" s="29"/>
      <c r="G227" s="29"/>
      <c r="H227" s="29"/>
      <c r="I227" s="29"/>
      <c r="J227" s="29"/>
      <c r="K227" s="29"/>
      <c r="L227" s="27">
        <f t="shared" si="18"/>
        <v>0</v>
      </c>
      <c r="M227" s="29"/>
      <c r="N227" s="29"/>
    </row>
    <row r="228" spans="1:14" ht="12.75">
      <c r="A228" s="6">
        <v>42411</v>
      </c>
      <c r="B228" s="6" t="s">
        <v>124</v>
      </c>
      <c r="C228" s="29">
        <v>3000</v>
      </c>
      <c r="D228" s="29"/>
      <c r="E228" s="29"/>
      <c r="F228" s="29"/>
      <c r="G228" s="29"/>
      <c r="H228" s="29"/>
      <c r="I228" s="29"/>
      <c r="J228" s="29"/>
      <c r="K228" s="29"/>
      <c r="L228" s="27">
        <f t="shared" si="18"/>
        <v>3000</v>
      </c>
      <c r="M228" s="29"/>
      <c r="N228" s="29"/>
    </row>
    <row r="229" spans="1:14" ht="12.75">
      <c r="A229" s="18">
        <v>45411</v>
      </c>
      <c r="B229" s="18" t="s">
        <v>125</v>
      </c>
      <c r="C229" s="29"/>
      <c r="D229" s="29"/>
      <c r="E229" s="29"/>
      <c r="F229" s="29"/>
      <c r="G229" s="29"/>
      <c r="H229" s="29"/>
      <c r="I229" s="29"/>
      <c r="J229" s="29"/>
      <c r="K229" s="29"/>
      <c r="L229" s="27">
        <f t="shared" si="18"/>
        <v>0</v>
      </c>
      <c r="M229" s="29"/>
      <c r="N229" s="29"/>
    </row>
    <row r="230" spans="1:14" ht="12.75">
      <c r="A230" s="24" t="s">
        <v>127</v>
      </c>
      <c r="B230" s="16"/>
      <c r="C230" s="27">
        <f>SUM(C164+C223)</f>
        <v>8066900</v>
      </c>
      <c r="D230" s="27"/>
      <c r="E230" s="27">
        <f aca="true" t="shared" si="22" ref="E230:N230">SUM(E164+E223)</f>
        <v>48600</v>
      </c>
      <c r="F230" s="27">
        <f t="shared" si="22"/>
        <v>55000</v>
      </c>
      <c r="G230" s="27">
        <f t="shared" si="22"/>
        <v>73000</v>
      </c>
      <c r="H230" s="27">
        <f t="shared" si="22"/>
        <v>280000</v>
      </c>
      <c r="I230" s="27">
        <f t="shared" si="22"/>
        <v>50000</v>
      </c>
      <c r="J230" s="27">
        <f t="shared" si="22"/>
        <v>0</v>
      </c>
      <c r="K230" s="27">
        <f t="shared" si="22"/>
        <v>0</v>
      </c>
      <c r="L230" s="27">
        <f t="shared" si="22"/>
        <v>8573500</v>
      </c>
      <c r="M230" s="27">
        <f t="shared" si="22"/>
        <v>8659200</v>
      </c>
      <c r="N230" s="27">
        <f t="shared" si="22"/>
        <v>8745900</v>
      </c>
    </row>
    <row r="231" spans="1:14" ht="13.5" thickBot="1">
      <c r="A231" s="13"/>
      <c r="B231" s="13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3.5" thickBot="1">
      <c r="A232" s="15"/>
      <c r="B232" s="25" t="s">
        <v>128</v>
      </c>
      <c r="C232" s="34">
        <f aca="true" t="shared" si="23" ref="C232:N232">SUM(C151+C230)</f>
        <v>8066900</v>
      </c>
      <c r="D232" s="34">
        <f t="shared" si="23"/>
        <v>1082400</v>
      </c>
      <c r="E232" s="34">
        <f t="shared" si="23"/>
        <v>48600</v>
      </c>
      <c r="F232" s="34">
        <f t="shared" si="23"/>
        <v>55000</v>
      </c>
      <c r="G232" s="34">
        <f t="shared" si="23"/>
        <v>73000</v>
      </c>
      <c r="H232" s="34">
        <f t="shared" si="23"/>
        <v>280000</v>
      </c>
      <c r="I232" s="34">
        <f t="shared" si="23"/>
        <v>50000</v>
      </c>
      <c r="J232" s="34">
        <f t="shared" si="23"/>
        <v>0</v>
      </c>
      <c r="K232" s="34">
        <f t="shared" si="23"/>
        <v>0</v>
      </c>
      <c r="L232" s="34">
        <f>SUM(L151+L230)</f>
        <v>9655900</v>
      </c>
      <c r="M232" s="34">
        <f t="shared" si="23"/>
        <v>9773900</v>
      </c>
      <c r="N232" s="35">
        <f t="shared" si="23"/>
        <v>9871700</v>
      </c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4" ht="12.75">
      <c r="A235" s="36" t="s">
        <v>161</v>
      </c>
      <c r="B235" s="36"/>
      <c r="C235" s="36"/>
      <c r="D235" s="36"/>
    </row>
    <row r="237" ht="12.75">
      <c r="B237" s="4" t="s">
        <v>119</v>
      </c>
    </row>
    <row r="238" ht="12.75">
      <c r="B238" s="13"/>
    </row>
    <row r="240" spans="1:14" ht="12.75">
      <c r="A240" s="10">
        <v>3</v>
      </c>
      <c r="B240" s="10" t="s">
        <v>26</v>
      </c>
      <c r="C240" s="27">
        <f>SUM(C241+C246+C284)</f>
        <v>0</v>
      </c>
      <c r="D240" s="27">
        <f aca="true" t="shared" si="24" ref="D240:N240">SUM(D241+D246+D284)</f>
        <v>0</v>
      </c>
      <c r="E240" s="27">
        <f t="shared" si="24"/>
        <v>0</v>
      </c>
      <c r="F240" s="27">
        <f t="shared" si="24"/>
        <v>0</v>
      </c>
      <c r="G240" s="27">
        <f t="shared" si="24"/>
        <v>0</v>
      </c>
      <c r="H240" s="27">
        <f t="shared" si="24"/>
        <v>0</v>
      </c>
      <c r="I240" s="27">
        <f t="shared" si="24"/>
        <v>0</v>
      </c>
      <c r="J240" s="27">
        <f t="shared" si="24"/>
        <v>0</v>
      </c>
      <c r="K240" s="27">
        <f t="shared" si="24"/>
        <v>0</v>
      </c>
      <c r="L240" s="27">
        <f t="shared" si="24"/>
        <v>0</v>
      </c>
      <c r="M240" s="27">
        <f t="shared" si="24"/>
        <v>0</v>
      </c>
      <c r="N240" s="27">
        <f t="shared" si="24"/>
        <v>0</v>
      </c>
    </row>
    <row r="241" spans="1:14" ht="12.75">
      <c r="A241" s="10">
        <v>31</v>
      </c>
      <c r="B241" s="10" t="s">
        <v>27</v>
      </c>
      <c r="C241" s="27">
        <f>SUM(C242:C245)</f>
        <v>0</v>
      </c>
      <c r="D241" s="27">
        <f aca="true" t="shared" si="25" ref="D241:N241">SUM(D242:D245)</f>
        <v>0</v>
      </c>
      <c r="E241" s="27">
        <f t="shared" si="25"/>
        <v>0</v>
      </c>
      <c r="F241" s="27">
        <f t="shared" si="25"/>
        <v>0</v>
      </c>
      <c r="G241" s="27">
        <f t="shared" si="25"/>
        <v>0</v>
      </c>
      <c r="H241" s="27">
        <f t="shared" si="25"/>
        <v>0</v>
      </c>
      <c r="I241" s="27">
        <f t="shared" si="25"/>
        <v>0</v>
      </c>
      <c r="J241" s="27">
        <f t="shared" si="25"/>
        <v>0</v>
      </c>
      <c r="K241" s="27">
        <f t="shared" si="25"/>
        <v>0</v>
      </c>
      <c r="L241" s="27">
        <f t="shared" si="25"/>
        <v>0</v>
      </c>
      <c r="M241" s="27">
        <f t="shared" si="25"/>
        <v>0</v>
      </c>
      <c r="N241" s="27">
        <f t="shared" si="25"/>
        <v>0</v>
      </c>
    </row>
    <row r="242" spans="1:14" ht="12.75">
      <c r="A242" s="6">
        <v>31111</v>
      </c>
      <c r="B242" s="6" t="s">
        <v>28</v>
      </c>
      <c r="C242" s="29"/>
      <c r="D242" s="29"/>
      <c r="E242" s="29"/>
      <c r="F242" s="29"/>
      <c r="G242" s="27"/>
      <c r="H242" s="27"/>
      <c r="I242" s="27"/>
      <c r="J242" s="27"/>
      <c r="K242" s="27"/>
      <c r="L242" s="27">
        <f aca="true" t="shared" si="26" ref="L242:L294">SUM(C242+E242+G242+H242+I242+J242+K242)</f>
        <v>0</v>
      </c>
      <c r="M242" s="29"/>
      <c r="N242" s="29"/>
    </row>
    <row r="243" spans="1:14" ht="12.75">
      <c r="A243" s="6">
        <v>31219</v>
      </c>
      <c r="B243" s="6" t="s">
        <v>29</v>
      </c>
      <c r="C243" s="29"/>
      <c r="D243" s="29"/>
      <c r="E243" s="29"/>
      <c r="F243" s="29"/>
      <c r="G243" s="27"/>
      <c r="H243" s="27"/>
      <c r="I243" s="27"/>
      <c r="J243" s="27"/>
      <c r="K243" s="27"/>
      <c r="L243" s="27">
        <f t="shared" si="26"/>
        <v>0</v>
      </c>
      <c r="M243" s="29"/>
      <c r="N243" s="29"/>
    </row>
    <row r="244" spans="1:14" ht="12.75">
      <c r="A244" s="6">
        <v>31321</v>
      </c>
      <c r="B244" s="6" t="s">
        <v>30</v>
      </c>
      <c r="C244" s="29"/>
      <c r="D244" s="29"/>
      <c r="E244" s="29"/>
      <c r="F244" s="29"/>
      <c r="G244" s="27"/>
      <c r="H244" s="27"/>
      <c r="I244" s="27"/>
      <c r="J244" s="27"/>
      <c r="K244" s="27"/>
      <c r="L244" s="27">
        <f t="shared" si="26"/>
        <v>0</v>
      </c>
      <c r="M244" s="29"/>
      <c r="N244" s="29"/>
    </row>
    <row r="245" spans="1:14" ht="12.75">
      <c r="A245" s="6">
        <v>31332</v>
      </c>
      <c r="B245" s="6" t="s">
        <v>31</v>
      </c>
      <c r="C245" s="29"/>
      <c r="D245" s="29"/>
      <c r="E245" s="29"/>
      <c r="F245" s="29"/>
      <c r="G245" s="27"/>
      <c r="H245" s="27"/>
      <c r="I245" s="27"/>
      <c r="J245" s="27"/>
      <c r="K245" s="27"/>
      <c r="L245" s="27">
        <f t="shared" si="26"/>
        <v>0</v>
      </c>
      <c r="M245" s="29"/>
      <c r="N245" s="29"/>
    </row>
    <row r="246" spans="1:14" ht="12.75">
      <c r="A246" s="10">
        <v>32</v>
      </c>
      <c r="B246" s="10" t="s">
        <v>32</v>
      </c>
      <c r="C246" s="27">
        <f>SUM(C247:C283)</f>
        <v>0</v>
      </c>
      <c r="D246" s="27">
        <f aca="true" t="shared" si="27" ref="D246:N246">SUM(D247:D283)</f>
        <v>0</v>
      </c>
      <c r="E246" s="27">
        <f t="shared" si="27"/>
        <v>0</v>
      </c>
      <c r="F246" s="27">
        <f t="shared" si="27"/>
        <v>0</v>
      </c>
      <c r="G246" s="27">
        <f t="shared" si="27"/>
        <v>0</v>
      </c>
      <c r="H246" s="27">
        <f t="shared" si="27"/>
        <v>0</v>
      </c>
      <c r="I246" s="27">
        <f t="shared" si="27"/>
        <v>0</v>
      </c>
      <c r="J246" s="27">
        <f t="shared" si="27"/>
        <v>0</v>
      </c>
      <c r="K246" s="27">
        <f t="shared" si="27"/>
        <v>0</v>
      </c>
      <c r="L246" s="27">
        <f t="shared" si="27"/>
        <v>0</v>
      </c>
      <c r="M246" s="27">
        <f t="shared" si="27"/>
        <v>0</v>
      </c>
      <c r="N246" s="27">
        <f t="shared" si="27"/>
        <v>0</v>
      </c>
    </row>
    <row r="247" spans="1:14" ht="12.75">
      <c r="A247" s="6">
        <v>32119</v>
      </c>
      <c r="B247" s="6" t="s">
        <v>96</v>
      </c>
      <c r="C247" s="28"/>
      <c r="D247" s="28"/>
      <c r="E247" s="28"/>
      <c r="F247" s="28"/>
      <c r="G247" s="28"/>
      <c r="H247" s="28"/>
      <c r="I247" s="28"/>
      <c r="J247" s="28"/>
      <c r="K247" s="28"/>
      <c r="L247" s="27">
        <f t="shared" si="26"/>
        <v>0</v>
      </c>
      <c r="M247" s="29"/>
      <c r="N247" s="29"/>
    </row>
    <row r="248" spans="1:14" ht="12.75">
      <c r="A248" s="6">
        <v>32121</v>
      </c>
      <c r="B248" s="6" t="s">
        <v>81</v>
      </c>
      <c r="C248" s="28"/>
      <c r="D248" s="28"/>
      <c r="E248" s="28"/>
      <c r="F248" s="28"/>
      <c r="G248" s="28"/>
      <c r="H248" s="28"/>
      <c r="I248" s="28"/>
      <c r="J248" s="28"/>
      <c r="K248" s="28"/>
      <c r="L248" s="27">
        <f t="shared" si="26"/>
        <v>0</v>
      </c>
      <c r="M248" s="29"/>
      <c r="N248" s="29"/>
    </row>
    <row r="249" spans="1:14" ht="12.75">
      <c r="A249" s="6">
        <v>32131</v>
      </c>
      <c r="B249" s="6" t="s">
        <v>33</v>
      </c>
      <c r="C249" s="28"/>
      <c r="D249" s="28"/>
      <c r="E249" s="28"/>
      <c r="F249" s="28"/>
      <c r="G249" s="28"/>
      <c r="H249" s="28"/>
      <c r="I249" s="28"/>
      <c r="J249" s="28"/>
      <c r="K249" s="28"/>
      <c r="L249" s="27">
        <f t="shared" si="26"/>
        <v>0</v>
      </c>
      <c r="M249" s="29"/>
      <c r="N249" s="29"/>
    </row>
    <row r="250" spans="1:14" ht="12.75">
      <c r="A250" s="6">
        <v>32149</v>
      </c>
      <c r="B250" s="6" t="s">
        <v>34</v>
      </c>
      <c r="C250" s="28"/>
      <c r="D250" s="28"/>
      <c r="E250" s="28"/>
      <c r="F250" s="28"/>
      <c r="G250" s="28"/>
      <c r="H250" s="28"/>
      <c r="I250" s="28"/>
      <c r="J250" s="28"/>
      <c r="K250" s="28"/>
      <c r="L250" s="27">
        <f t="shared" si="26"/>
        <v>0</v>
      </c>
      <c r="M250" s="29"/>
      <c r="N250" s="29"/>
    </row>
    <row r="251" spans="1:14" ht="12.75">
      <c r="A251" s="6">
        <v>32211</v>
      </c>
      <c r="B251" s="6" t="s">
        <v>37</v>
      </c>
      <c r="C251" s="28"/>
      <c r="D251" s="28"/>
      <c r="E251" s="28"/>
      <c r="F251" s="28"/>
      <c r="G251" s="28"/>
      <c r="H251" s="28"/>
      <c r="I251" s="28"/>
      <c r="J251" s="28"/>
      <c r="K251" s="28"/>
      <c r="L251" s="27">
        <f t="shared" si="26"/>
        <v>0</v>
      </c>
      <c r="M251" s="29"/>
      <c r="N251" s="29"/>
    </row>
    <row r="252" spans="1:14" ht="12.75">
      <c r="A252" s="6">
        <v>32219</v>
      </c>
      <c r="B252" s="6" t="s">
        <v>95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7">
        <f t="shared" si="26"/>
        <v>0</v>
      </c>
      <c r="M252" s="29"/>
      <c r="N252" s="29"/>
    </row>
    <row r="253" spans="1:14" ht="12.75">
      <c r="A253" s="6">
        <v>32229</v>
      </c>
      <c r="B253" s="6" t="s">
        <v>38</v>
      </c>
      <c r="C253" s="28"/>
      <c r="D253" s="28"/>
      <c r="E253" s="28"/>
      <c r="F253" s="28"/>
      <c r="G253" s="28"/>
      <c r="H253" s="28"/>
      <c r="I253" s="28"/>
      <c r="J253" s="28"/>
      <c r="K253" s="28"/>
      <c r="L253" s="27">
        <f t="shared" si="26"/>
        <v>0</v>
      </c>
      <c r="M253" s="29"/>
      <c r="N253" s="29"/>
    </row>
    <row r="254" spans="1:14" ht="12.75">
      <c r="A254" s="6">
        <v>32231</v>
      </c>
      <c r="B254" s="6" t="s">
        <v>39</v>
      </c>
      <c r="C254" s="28"/>
      <c r="D254" s="28"/>
      <c r="E254" s="28"/>
      <c r="F254" s="28"/>
      <c r="G254" s="28"/>
      <c r="H254" s="28"/>
      <c r="I254" s="28"/>
      <c r="J254" s="28"/>
      <c r="K254" s="28"/>
      <c r="L254" s="27">
        <f t="shared" si="26"/>
        <v>0</v>
      </c>
      <c r="M254" s="29"/>
      <c r="N254" s="29"/>
    </row>
    <row r="255" spans="1:14" ht="12.75">
      <c r="A255" s="6">
        <v>32233</v>
      </c>
      <c r="B255" s="6" t="s">
        <v>40</v>
      </c>
      <c r="C255" s="28"/>
      <c r="D255" s="28"/>
      <c r="E255" s="28"/>
      <c r="F255" s="28"/>
      <c r="G255" s="28"/>
      <c r="H255" s="28"/>
      <c r="I255" s="28"/>
      <c r="J255" s="28"/>
      <c r="K255" s="28"/>
      <c r="L255" s="27">
        <f t="shared" si="26"/>
        <v>0</v>
      </c>
      <c r="M255" s="29"/>
      <c r="N255" s="29"/>
    </row>
    <row r="256" spans="1:14" ht="12.75">
      <c r="A256" s="6">
        <v>32234</v>
      </c>
      <c r="B256" s="6" t="s">
        <v>41</v>
      </c>
      <c r="C256" s="28"/>
      <c r="D256" s="28"/>
      <c r="E256" s="28"/>
      <c r="F256" s="28"/>
      <c r="G256" s="28"/>
      <c r="H256" s="28"/>
      <c r="I256" s="28"/>
      <c r="J256" s="28"/>
      <c r="K256" s="28"/>
      <c r="L256" s="27">
        <f t="shared" si="26"/>
        <v>0</v>
      </c>
      <c r="M256" s="29"/>
      <c r="N256" s="29"/>
    </row>
    <row r="257" spans="1:14" ht="12.75">
      <c r="A257" s="6">
        <v>32239</v>
      </c>
      <c r="B257" s="6" t="s">
        <v>42</v>
      </c>
      <c r="C257" s="28"/>
      <c r="D257" s="28"/>
      <c r="E257" s="28"/>
      <c r="F257" s="28"/>
      <c r="G257" s="28"/>
      <c r="H257" s="28"/>
      <c r="I257" s="28"/>
      <c r="J257" s="28"/>
      <c r="K257" s="28"/>
      <c r="L257" s="27">
        <f t="shared" si="26"/>
        <v>0</v>
      </c>
      <c r="M257" s="29"/>
      <c r="N257" s="29"/>
    </row>
    <row r="258" spans="1:14" ht="12.75">
      <c r="A258" s="6">
        <v>32244</v>
      </c>
      <c r="B258" s="6" t="s">
        <v>82</v>
      </c>
      <c r="C258" s="28"/>
      <c r="D258" s="28"/>
      <c r="E258" s="28"/>
      <c r="F258" s="28"/>
      <c r="G258" s="28"/>
      <c r="H258" s="28"/>
      <c r="I258" s="28"/>
      <c r="J258" s="28"/>
      <c r="K258" s="28"/>
      <c r="L258" s="27">
        <f t="shared" si="26"/>
        <v>0</v>
      </c>
      <c r="M258" s="29"/>
      <c r="N258" s="29"/>
    </row>
    <row r="259" spans="1:14" ht="12.75">
      <c r="A259" s="6">
        <v>32251</v>
      </c>
      <c r="B259" s="6" t="s">
        <v>43</v>
      </c>
      <c r="C259" s="28"/>
      <c r="D259" s="28"/>
      <c r="E259" s="28"/>
      <c r="F259" s="28"/>
      <c r="G259" s="28"/>
      <c r="H259" s="28"/>
      <c r="I259" s="28"/>
      <c r="J259" s="28"/>
      <c r="K259" s="28"/>
      <c r="L259" s="27">
        <f t="shared" si="26"/>
        <v>0</v>
      </c>
      <c r="M259" s="29"/>
      <c r="N259" s="29"/>
    </row>
    <row r="260" spans="1:14" ht="12.75">
      <c r="A260" s="6">
        <v>32252</v>
      </c>
      <c r="B260" s="6" t="s">
        <v>44</v>
      </c>
      <c r="C260" s="28"/>
      <c r="D260" s="28"/>
      <c r="E260" s="28"/>
      <c r="F260" s="28"/>
      <c r="G260" s="28"/>
      <c r="H260" s="28"/>
      <c r="I260" s="28"/>
      <c r="J260" s="28"/>
      <c r="K260" s="28"/>
      <c r="L260" s="27">
        <f t="shared" si="26"/>
        <v>0</v>
      </c>
      <c r="M260" s="29"/>
      <c r="N260" s="29"/>
    </row>
    <row r="261" spans="1:14" ht="12.75">
      <c r="A261" s="6">
        <v>32271</v>
      </c>
      <c r="B261" s="6" t="s">
        <v>83</v>
      </c>
      <c r="C261" s="28"/>
      <c r="D261" s="28"/>
      <c r="E261" s="28"/>
      <c r="F261" s="28"/>
      <c r="G261" s="28"/>
      <c r="H261" s="28"/>
      <c r="I261" s="28"/>
      <c r="J261" s="28"/>
      <c r="K261" s="28"/>
      <c r="L261" s="27">
        <f t="shared" si="26"/>
        <v>0</v>
      </c>
      <c r="M261" s="29"/>
      <c r="N261" s="29"/>
    </row>
    <row r="262" spans="1:14" ht="12.75">
      <c r="A262" s="6">
        <v>32311</v>
      </c>
      <c r="B262" s="6" t="s">
        <v>84</v>
      </c>
      <c r="C262" s="28"/>
      <c r="D262" s="28"/>
      <c r="E262" s="28"/>
      <c r="F262" s="28"/>
      <c r="G262" s="28"/>
      <c r="H262" s="28"/>
      <c r="I262" s="28"/>
      <c r="J262" s="28"/>
      <c r="K262" s="28"/>
      <c r="L262" s="27">
        <f t="shared" si="26"/>
        <v>0</v>
      </c>
      <c r="M262" s="29"/>
      <c r="N262" s="29"/>
    </row>
    <row r="263" spans="1:14" ht="12.75">
      <c r="A263" s="6">
        <v>32313</v>
      </c>
      <c r="B263" s="6" t="s">
        <v>45</v>
      </c>
      <c r="C263" s="28"/>
      <c r="D263" s="28"/>
      <c r="E263" s="28"/>
      <c r="F263" s="28"/>
      <c r="G263" s="28"/>
      <c r="H263" s="28"/>
      <c r="I263" s="28"/>
      <c r="J263" s="28"/>
      <c r="K263" s="28"/>
      <c r="L263" s="27">
        <f t="shared" si="26"/>
        <v>0</v>
      </c>
      <c r="M263" s="29"/>
      <c r="N263" s="29"/>
    </row>
    <row r="264" spans="1:14" ht="12.75">
      <c r="A264" s="6">
        <v>32319</v>
      </c>
      <c r="B264" s="6" t="s">
        <v>46</v>
      </c>
      <c r="C264" s="28"/>
      <c r="D264" s="28"/>
      <c r="E264" s="28"/>
      <c r="F264" s="28"/>
      <c r="G264" s="28"/>
      <c r="H264" s="28"/>
      <c r="I264" s="28"/>
      <c r="J264" s="28"/>
      <c r="K264" s="28"/>
      <c r="L264" s="27">
        <f t="shared" si="26"/>
        <v>0</v>
      </c>
      <c r="M264" s="29"/>
      <c r="N264" s="29"/>
    </row>
    <row r="265" spans="1:14" ht="12.75">
      <c r="A265" s="6">
        <v>32329</v>
      </c>
      <c r="B265" s="6" t="s">
        <v>47</v>
      </c>
      <c r="C265" s="28"/>
      <c r="D265" s="28"/>
      <c r="E265" s="28"/>
      <c r="F265" s="28"/>
      <c r="G265" s="28"/>
      <c r="H265" s="28"/>
      <c r="I265" s="28"/>
      <c r="J265" s="28"/>
      <c r="K265" s="28"/>
      <c r="L265" s="27">
        <f t="shared" si="26"/>
        <v>0</v>
      </c>
      <c r="M265" s="29"/>
      <c r="N265" s="29"/>
    </row>
    <row r="266" spans="1:14" ht="12.75">
      <c r="A266" s="6">
        <v>32339</v>
      </c>
      <c r="B266" s="6" t="s">
        <v>48</v>
      </c>
      <c r="C266" s="28"/>
      <c r="D266" s="28"/>
      <c r="E266" s="28"/>
      <c r="F266" s="28"/>
      <c r="G266" s="28"/>
      <c r="H266" s="28"/>
      <c r="I266" s="28"/>
      <c r="J266" s="28"/>
      <c r="K266" s="28"/>
      <c r="L266" s="27">
        <f t="shared" si="26"/>
        <v>0</v>
      </c>
      <c r="M266" s="29"/>
      <c r="N266" s="29"/>
    </row>
    <row r="267" spans="1:14" ht="12.75">
      <c r="A267" s="6">
        <v>32349</v>
      </c>
      <c r="B267" s="6" t="s">
        <v>49</v>
      </c>
      <c r="C267" s="28"/>
      <c r="D267" s="28"/>
      <c r="E267" s="28"/>
      <c r="F267" s="28"/>
      <c r="G267" s="28"/>
      <c r="H267" s="28"/>
      <c r="I267" s="28"/>
      <c r="J267" s="28"/>
      <c r="K267" s="28"/>
      <c r="L267" s="27">
        <f t="shared" si="26"/>
        <v>0</v>
      </c>
      <c r="M267" s="29"/>
      <c r="N267" s="29"/>
    </row>
    <row r="268" spans="1:14" ht="12.75">
      <c r="A268" s="6">
        <v>32359</v>
      </c>
      <c r="B268" s="6" t="s">
        <v>50</v>
      </c>
      <c r="C268" s="28"/>
      <c r="D268" s="28"/>
      <c r="E268" s="28"/>
      <c r="F268" s="28"/>
      <c r="G268" s="28"/>
      <c r="H268" s="28"/>
      <c r="I268" s="28"/>
      <c r="J268" s="28"/>
      <c r="K268" s="28"/>
      <c r="L268" s="27">
        <f t="shared" si="26"/>
        <v>0</v>
      </c>
      <c r="M268" s="29"/>
      <c r="N268" s="29"/>
    </row>
    <row r="269" spans="1:14" ht="12.75">
      <c r="A269" s="6">
        <v>32361</v>
      </c>
      <c r="B269" s="6" t="s">
        <v>51</v>
      </c>
      <c r="C269" s="28"/>
      <c r="D269" s="28"/>
      <c r="E269" s="28"/>
      <c r="F269" s="28"/>
      <c r="G269" s="28"/>
      <c r="H269" s="28"/>
      <c r="I269" s="28"/>
      <c r="J269" s="28"/>
      <c r="K269" s="28"/>
      <c r="L269" s="27">
        <f t="shared" si="26"/>
        <v>0</v>
      </c>
      <c r="M269" s="29"/>
      <c r="N269" s="29"/>
    </row>
    <row r="270" spans="1:14" ht="12.75">
      <c r="A270" s="6">
        <v>32369</v>
      </c>
      <c r="B270" s="6" t="s">
        <v>52</v>
      </c>
      <c r="C270" s="28"/>
      <c r="D270" s="28"/>
      <c r="E270" s="28"/>
      <c r="F270" s="28"/>
      <c r="G270" s="28"/>
      <c r="H270" s="28"/>
      <c r="I270" s="28"/>
      <c r="J270" s="28"/>
      <c r="K270" s="28"/>
      <c r="L270" s="27">
        <f t="shared" si="26"/>
        <v>0</v>
      </c>
      <c r="M270" s="29"/>
      <c r="N270" s="29"/>
    </row>
    <row r="271" spans="1:14" ht="12.75">
      <c r="A271" s="6">
        <v>32371</v>
      </c>
      <c r="B271" s="6" t="s">
        <v>53</v>
      </c>
      <c r="C271" s="28"/>
      <c r="D271" s="28"/>
      <c r="E271" s="28"/>
      <c r="F271" s="28"/>
      <c r="G271" s="28"/>
      <c r="H271" s="28"/>
      <c r="I271" s="28"/>
      <c r="J271" s="28"/>
      <c r="K271" s="28"/>
      <c r="L271" s="27">
        <f t="shared" si="26"/>
        <v>0</v>
      </c>
      <c r="M271" s="29"/>
      <c r="N271" s="29"/>
    </row>
    <row r="272" spans="1:14" ht="12.75">
      <c r="A272" s="6">
        <v>32372</v>
      </c>
      <c r="B272" s="6" t="s">
        <v>54</v>
      </c>
      <c r="C272" s="28"/>
      <c r="D272" s="28"/>
      <c r="E272" s="28"/>
      <c r="F272" s="28"/>
      <c r="G272" s="28"/>
      <c r="H272" s="28"/>
      <c r="I272" s="28"/>
      <c r="J272" s="28"/>
      <c r="K272" s="28"/>
      <c r="L272" s="27">
        <f t="shared" si="26"/>
        <v>0</v>
      </c>
      <c r="M272" s="29"/>
      <c r="N272" s="29"/>
    </row>
    <row r="273" spans="1:14" ht="12.75">
      <c r="A273" s="6">
        <v>32379</v>
      </c>
      <c r="B273" s="6" t="s">
        <v>55</v>
      </c>
      <c r="C273" s="28"/>
      <c r="D273" s="28"/>
      <c r="E273" s="28"/>
      <c r="F273" s="28"/>
      <c r="G273" s="28"/>
      <c r="H273" s="28"/>
      <c r="I273" s="28"/>
      <c r="J273" s="28"/>
      <c r="K273" s="28"/>
      <c r="L273" s="27">
        <f t="shared" si="26"/>
        <v>0</v>
      </c>
      <c r="M273" s="29"/>
      <c r="N273" s="29"/>
    </row>
    <row r="274" spans="1:14" ht="12.75">
      <c r="A274" s="6">
        <v>32389</v>
      </c>
      <c r="B274" s="6" t="s">
        <v>56</v>
      </c>
      <c r="C274" s="28"/>
      <c r="D274" s="28"/>
      <c r="E274" s="28"/>
      <c r="F274" s="28"/>
      <c r="G274" s="28"/>
      <c r="H274" s="28"/>
      <c r="I274" s="28"/>
      <c r="J274" s="28"/>
      <c r="K274" s="28"/>
      <c r="L274" s="27">
        <f t="shared" si="26"/>
        <v>0</v>
      </c>
      <c r="M274" s="29"/>
      <c r="N274" s="29"/>
    </row>
    <row r="275" spans="1:14" ht="12.75">
      <c r="A275" s="6">
        <v>32391</v>
      </c>
      <c r="B275" s="6" t="s">
        <v>57</v>
      </c>
      <c r="C275" s="28"/>
      <c r="D275" s="28"/>
      <c r="E275" s="28"/>
      <c r="F275" s="28"/>
      <c r="G275" s="28"/>
      <c r="H275" s="28"/>
      <c r="I275" s="28"/>
      <c r="J275" s="28"/>
      <c r="K275" s="28"/>
      <c r="L275" s="27">
        <f t="shared" si="26"/>
        <v>0</v>
      </c>
      <c r="M275" s="29"/>
      <c r="N275" s="29"/>
    </row>
    <row r="276" spans="1:14" ht="12.75">
      <c r="A276" s="6">
        <v>32399</v>
      </c>
      <c r="B276" s="6" t="s">
        <v>58</v>
      </c>
      <c r="C276" s="28"/>
      <c r="D276" s="28"/>
      <c r="E276" s="28"/>
      <c r="F276" s="28"/>
      <c r="G276" s="28"/>
      <c r="H276" s="28"/>
      <c r="I276" s="28"/>
      <c r="J276" s="28"/>
      <c r="K276" s="28"/>
      <c r="L276" s="27">
        <f t="shared" si="26"/>
        <v>0</v>
      </c>
      <c r="M276" s="29"/>
      <c r="N276" s="29"/>
    </row>
    <row r="277" spans="1:14" ht="12.75">
      <c r="A277" s="6">
        <v>32412</v>
      </c>
      <c r="B277" s="6" t="s">
        <v>85</v>
      </c>
      <c r="C277" s="28"/>
      <c r="D277" s="28"/>
      <c r="E277" s="28"/>
      <c r="F277" s="28"/>
      <c r="G277" s="28"/>
      <c r="H277" s="28"/>
      <c r="I277" s="28"/>
      <c r="J277" s="28"/>
      <c r="K277" s="28"/>
      <c r="L277" s="27">
        <f t="shared" si="26"/>
        <v>0</v>
      </c>
      <c r="M277" s="29"/>
      <c r="N277" s="29"/>
    </row>
    <row r="278" spans="1:14" ht="12.75">
      <c r="A278" s="6">
        <v>32922</v>
      </c>
      <c r="B278" s="6" t="s">
        <v>59</v>
      </c>
      <c r="C278" s="28"/>
      <c r="D278" s="28"/>
      <c r="E278" s="28"/>
      <c r="F278" s="28"/>
      <c r="G278" s="28"/>
      <c r="H278" s="28"/>
      <c r="I278" s="28"/>
      <c r="J278" s="28"/>
      <c r="K278" s="28"/>
      <c r="L278" s="27">
        <f t="shared" si="26"/>
        <v>0</v>
      </c>
      <c r="M278" s="29"/>
      <c r="N278" s="29"/>
    </row>
    <row r="279" spans="1:14" ht="12.75">
      <c r="A279" s="6">
        <v>32923</v>
      </c>
      <c r="B279" s="6" t="s">
        <v>86</v>
      </c>
      <c r="C279" s="28"/>
      <c r="D279" s="28"/>
      <c r="E279" s="28"/>
      <c r="F279" s="28"/>
      <c r="G279" s="28"/>
      <c r="H279" s="28"/>
      <c r="I279" s="28"/>
      <c r="J279" s="28"/>
      <c r="K279" s="28"/>
      <c r="L279" s="27">
        <f t="shared" si="26"/>
        <v>0</v>
      </c>
      <c r="M279" s="29"/>
      <c r="N279" s="29"/>
    </row>
    <row r="280" spans="1:14" ht="12.75">
      <c r="A280" s="6">
        <v>32931</v>
      </c>
      <c r="B280" s="6" t="s">
        <v>60</v>
      </c>
      <c r="C280" s="28"/>
      <c r="D280" s="28"/>
      <c r="E280" s="28"/>
      <c r="F280" s="28"/>
      <c r="G280" s="28"/>
      <c r="H280" s="28"/>
      <c r="I280" s="28"/>
      <c r="J280" s="28"/>
      <c r="K280" s="28"/>
      <c r="L280" s="27">
        <f t="shared" si="26"/>
        <v>0</v>
      </c>
      <c r="M280" s="29"/>
      <c r="N280" s="29"/>
    </row>
    <row r="281" spans="1:14" ht="12.75">
      <c r="A281" s="6">
        <v>32941</v>
      </c>
      <c r="B281" s="6" t="s">
        <v>61</v>
      </c>
      <c r="C281" s="28"/>
      <c r="D281" s="28"/>
      <c r="E281" s="28"/>
      <c r="F281" s="28"/>
      <c r="G281" s="28"/>
      <c r="H281" s="28"/>
      <c r="I281" s="28"/>
      <c r="J281" s="28"/>
      <c r="K281" s="28"/>
      <c r="L281" s="27">
        <f t="shared" si="26"/>
        <v>0</v>
      </c>
      <c r="M281" s="29"/>
      <c r="N281" s="29"/>
    </row>
    <row r="282" spans="1:14" ht="12.75">
      <c r="A282" s="6">
        <v>32952</v>
      </c>
      <c r="B282" s="6" t="s">
        <v>87</v>
      </c>
      <c r="C282" s="28"/>
      <c r="D282" s="28"/>
      <c r="E282" s="28"/>
      <c r="F282" s="28"/>
      <c r="G282" s="28"/>
      <c r="H282" s="28"/>
      <c r="I282" s="28"/>
      <c r="J282" s="28"/>
      <c r="K282" s="28"/>
      <c r="L282" s="27">
        <f t="shared" si="26"/>
        <v>0</v>
      </c>
      <c r="M282" s="29"/>
      <c r="N282" s="29"/>
    </row>
    <row r="283" spans="1:14" ht="12.75">
      <c r="A283" s="6">
        <v>32999</v>
      </c>
      <c r="B283" s="6" t="s">
        <v>62</v>
      </c>
      <c r="C283" s="28"/>
      <c r="D283" s="28"/>
      <c r="E283" s="28"/>
      <c r="F283" s="28"/>
      <c r="G283" s="28"/>
      <c r="H283" s="28"/>
      <c r="I283" s="28"/>
      <c r="J283" s="28"/>
      <c r="K283" s="28"/>
      <c r="L283" s="27">
        <f t="shared" si="26"/>
        <v>0</v>
      </c>
      <c r="M283" s="29"/>
      <c r="N283" s="29"/>
    </row>
    <row r="284" spans="1:14" ht="12.75">
      <c r="A284" s="10">
        <v>34</v>
      </c>
      <c r="B284" s="10" t="s">
        <v>63</v>
      </c>
      <c r="C284" s="27">
        <f>SUM(C285:C287)</f>
        <v>0</v>
      </c>
      <c r="D284" s="27">
        <f aca="true" t="shared" si="28" ref="D284:N284">SUM(D285:D287)</f>
        <v>0</v>
      </c>
      <c r="E284" s="27">
        <f t="shared" si="28"/>
        <v>0</v>
      </c>
      <c r="F284" s="27">
        <f t="shared" si="28"/>
        <v>0</v>
      </c>
      <c r="G284" s="27">
        <f t="shared" si="28"/>
        <v>0</v>
      </c>
      <c r="H284" s="27">
        <f t="shared" si="28"/>
        <v>0</v>
      </c>
      <c r="I284" s="27">
        <f t="shared" si="28"/>
        <v>0</v>
      </c>
      <c r="J284" s="27">
        <f t="shared" si="28"/>
        <v>0</v>
      </c>
      <c r="K284" s="27">
        <f t="shared" si="28"/>
        <v>0</v>
      </c>
      <c r="L284" s="27">
        <f t="shared" si="28"/>
        <v>0</v>
      </c>
      <c r="M284" s="27">
        <f t="shared" si="28"/>
        <v>0</v>
      </c>
      <c r="N284" s="27">
        <f t="shared" si="28"/>
        <v>0</v>
      </c>
    </row>
    <row r="285" spans="1:14" ht="12.75">
      <c r="A285" s="6">
        <v>34311</v>
      </c>
      <c r="B285" s="6" t="s">
        <v>64</v>
      </c>
      <c r="C285" s="29"/>
      <c r="D285" s="29"/>
      <c r="E285" s="29"/>
      <c r="F285" s="29"/>
      <c r="G285" s="29"/>
      <c r="H285" s="29"/>
      <c r="I285" s="29"/>
      <c r="J285" s="29"/>
      <c r="K285" s="29"/>
      <c r="L285" s="27">
        <f t="shared" si="26"/>
        <v>0</v>
      </c>
      <c r="M285" s="29"/>
      <c r="N285" s="29"/>
    </row>
    <row r="286" spans="1:14" ht="12.75">
      <c r="A286" s="6">
        <v>34339</v>
      </c>
      <c r="B286" s="6" t="s">
        <v>65</v>
      </c>
      <c r="C286" s="29"/>
      <c r="D286" s="29"/>
      <c r="E286" s="29"/>
      <c r="F286" s="29"/>
      <c r="G286" s="29"/>
      <c r="H286" s="29"/>
      <c r="I286" s="29"/>
      <c r="J286" s="29"/>
      <c r="K286" s="29"/>
      <c r="L286" s="27">
        <f t="shared" si="26"/>
        <v>0</v>
      </c>
      <c r="M286" s="29"/>
      <c r="N286" s="29"/>
    </row>
    <row r="287" spans="1:14" ht="12.75">
      <c r="A287" s="6">
        <v>34349</v>
      </c>
      <c r="B287" s="6" t="s">
        <v>88</v>
      </c>
      <c r="C287" s="29"/>
      <c r="D287" s="29"/>
      <c r="E287" s="29"/>
      <c r="F287" s="29"/>
      <c r="G287" s="29"/>
      <c r="H287" s="29"/>
      <c r="I287" s="29"/>
      <c r="J287" s="29"/>
      <c r="K287" s="29"/>
      <c r="L287" s="27">
        <f t="shared" si="26"/>
        <v>0</v>
      </c>
      <c r="M287" s="29"/>
      <c r="N287" s="29"/>
    </row>
    <row r="288" spans="1:14" ht="12.75">
      <c r="A288" s="10">
        <v>4</v>
      </c>
      <c r="B288" s="10" t="s">
        <v>120</v>
      </c>
      <c r="C288" s="27">
        <f>SUM(C289+P291)</f>
        <v>0</v>
      </c>
      <c r="D288" s="27">
        <f aca="true" t="shared" si="29" ref="D288:N288">SUM(D289+Q291)</f>
        <v>0</v>
      </c>
      <c r="E288" s="27">
        <f t="shared" si="29"/>
        <v>0</v>
      </c>
      <c r="F288" s="27">
        <f t="shared" si="29"/>
        <v>0</v>
      </c>
      <c r="G288" s="27">
        <f t="shared" si="29"/>
        <v>0</v>
      </c>
      <c r="H288" s="27">
        <f t="shared" si="29"/>
        <v>0</v>
      </c>
      <c r="I288" s="27">
        <f t="shared" si="29"/>
        <v>0</v>
      </c>
      <c r="J288" s="27">
        <f t="shared" si="29"/>
        <v>0</v>
      </c>
      <c r="K288" s="27">
        <f t="shared" si="29"/>
        <v>0</v>
      </c>
      <c r="L288" s="27">
        <f t="shared" si="29"/>
        <v>0</v>
      </c>
      <c r="M288" s="27">
        <f t="shared" si="29"/>
        <v>0</v>
      </c>
      <c r="N288" s="27">
        <f t="shared" si="29"/>
        <v>0</v>
      </c>
    </row>
    <row r="289" spans="1:14" ht="12.75">
      <c r="A289" s="10">
        <v>42</v>
      </c>
      <c r="B289" s="10" t="s">
        <v>121</v>
      </c>
      <c r="C289" s="27">
        <f>SUM(C290:C294)</f>
        <v>0</v>
      </c>
      <c r="D289" s="27">
        <f aca="true" t="shared" si="30" ref="D289:N289">SUM(D290:D294)</f>
        <v>0</v>
      </c>
      <c r="E289" s="27">
        <f t="shared" si="30"/>
        <v>0</v>
      </c>
      <c r="F289" s="27">
        <f t="shared" si="30"/>
        <v>0</v>
      </c>
      <c r="G289" s="27">
        <f t="shared" si="30"/>
        <v>0</v>
      </c>
      <c r="H289" s="27">
        <f t="shared" si="30"/>
        <v>0</v>
      </c>
      <c r="I289" s="27">
        <f t="shared" si="30"/>
        <v>0</v>
      </c>
      <c r="J289" s="27">
        <f t="shared" si="30"/>
        <v>0</v>
      </c>
      <c r="K289" s="27">
        <f t="shared" si="30"/>
        <v>0</v>
      </c>
      <c r="L289" s="27">
        <f t="shared" si="30"/>
        <v>0</v>
      </c>
      <c r="M289" s="27">
        <f t="shared" si="30"/>
        <v>0</v>
      </c>
      <c r="N289" s="27">
        <f t="shared" si="30"/>
        <v>0</v>
      </c>
    </row>
    <row r="290" spans="1:14" ht="12.75">
      <c r="A290" s="6">
        <v>42149</v>
      </c>
      <c r="B290" s="6" t="s">
        <v>122</v>
      </c>
      <c r="C290" s="29"/>
      <c r="D290" s="29"/>
      <c r="E290" s="29"/>
      <c r="F290" s="29"/>
      <c r="G290" s="29"/>
      <c r="H290" s="29"/>
      <c r="I290" s="29"/>
      <c r="J290" s="29"/>
      <c r="K290" s="29"/>
      <c r="L290" s="27">
        <f t="shared" si="26"/>
        <v>0</v>
      </c>
      <c r="M290" s="29"/>
      <c r="N290" s="29"/>
    </row>
    <row r="291" spans="1:14" ht="12.75">
      <c r="A291" s="6">
        <v>42273</v>
      </c>
      <c r="B291" s="6" t="s">
        <v>100</v>
      </c>
      <c r="C291" s="29"/>
      <c r="D291" s="29"/>
      <c r="E291" s="29"/>
      <c r="F291" s="29"/>
      <c r="G291" s="29"/>
      <c r="H291" s="29"/>
      <c r="I291" s="29"/>
      <c r="J291" s="29"/>
      <c r="K291" s="29"/>
      <c r="L291" s="27">
        <f t="shared" si="26"/>
        <v>0</v>
      </c>
      <c r="M291" s="29"/>
      <c r="N291" s="29"/>
    </row>
    <row r="292" spans="1:14" ht="12.75">
      <c r="A292" s="6">
        <v>42319</v>
      </c>
      <c r="B292" s="6" t="s">
        <v>123</v>
      </c>
      <c r="C292" s="29"/>
      <c r="D292" s="29"/>
      <c r="E292" s="29"/>
      <c r="F292" s="29"/>
      <c r="G292" s="29"/>
      <c r="H292" s="29"/>
      <c r="I292" s="29"/>
      <c r="J292" s="29"/>
      <c r="K292" s="29"/>
      <c r="L292" s="27">
        <f t="shared" si="26"/>
        <v>0</v>
      </c>
      <c r="M292" s="29"/>
      <c r="N292" s="29"/>
    </row>
    <row r="293" spans="1:14" ht="12.75">
      <c r="A293" s="6">
        <v>42411</v>
      </c>
      <c r="B293" s="6" t="s">
        <v>124</v>
      </c>
      <c r="C293" s="29"/>
      <c r="D293" s="29"/>
      <c r="E293" s="29"/>
      <c r="F293" s="29"/>
      <c r="G293" s="29"/>
      <c r="H293" s="29"/>
      <c r="I293" s="29"/>
      <c r="J293" s="29"/>
      <c r="K293" s="29"/>
      <c r="L293" s="27">
        <f t="shared" si="26"/>
        <v>0</v>
      </c>
      <c r="M293" s="29"/>
      <c r="N293" s="29"/>
    </row>
    <row r="294" spans="1:14" ht="12.75">
      <c r="A294" s="18">
        <v>45411</v>
      </c>
      <c r="B294" s="18" t="s">
        <v>125</v>
      </c>
      <c r="C294" s="29"/>
      <c r="D294" s="29"/>
      <c r="E294" s="29"/>
      <c r="F294" s="29"/>
      <c r="G294" s="29"/>
      <c r="H294" s="29"/>
      <c r="I294" s="29"/>
      <c r="J294" s="29"/>
      <c r="K294" s="29"/>
      <c r="L294" s="27">
        <f t="shared" si="26"/>
        <v>0</v>
      </c>
      <c r="M294" s="29"/>
      <c r="N294" s="29"/>
    </row>
    <row r="295" spans="1:14" ht="12.75">
      <c r="A295" s="24" t="s">
        <v>127</v>
      </c>
      <c r="B295" s="16"/>
      <c r="C295" s="27">
        <f>SUM(C240+C288)</f>
        <v>0</v>
      </c>
      <c r="D295" s="27">
        <f aca="true" t="shared" si="31" ref="D295:N295">SUM(D240+D288)</f>
        <v>0</v>
      </c>
      <c r="E295" s="27">
        <f t="shared" si="31"/>
        <v>0</v>
      </c>
      <c r="F295" s="27">
        <f t="shared" si="31"/>
        <v>0</v>
      </c>
      <c r="G295" s="27">
        <f t="shared" si="31"/>
        <v>0</v>
      </c>
      <c r="H295" s="27">
        <f t="shared" si="31"/>
        <v>0</v>
      </c>
      <c r="I295" s="27">
        <f t="shared" si="31"/>
        <v>0</v>
      </c>
      <c r="J295" s="27">
        <f t="shared" si="31"/>
        <v>0</v>
      </c>
      <c r="K295" s="27">
        <f t="shared" si="31"/>
        <v>0</v>
      </c>
      <c r="L295" s="27">
        <f t="shared" si="31"/>
        <v>0</v>
      </c>
      <c r="M295" s="27">
        <f t="shared" si="31"/>
        <v>0</v>
      </c>
      <c r="N295" s="27">
        <f t="shared" si="31"/>
        <v>0</v>
      </c>
    </row>
    <row r="296" spans="1:14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</sheetData>
  <sheetProtection/>
  <mergeCells count="16">
    <mergeCell ref="B67:C67"/>
    <mergeCell ref="C8:E8"/>
    <mergeCell ref="M8:N8"/>
    <mergeCell ref="B69:F69"/>
    <mergeCell ref="B160:D160"/>
    <mergeCell ref="B161:D161"/>
    <mergeCell ref="A235:D235"/>
    <mergeCell ref="A1:N1"/>
    <mergeCell ref="A2:N2"/>
    <mergeCell ref="B4:H4"/>
    <mergeCell ref="C7:K7"/>
    <mergeCell ref="B68:F68"/>
    <mergeCell ref="A65:C65"/>
    <mergeCell ref="B135:G135"/>
    <mergeCell ref="B125:F125"/>
    <mergeCell ref="F3:G3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2">
      <selection activeCell="N22" sqref="N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37" t="s">
        <v>151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6:7" ht="12.75">
      <c r="F3" s="46" t="s">
        <v>141</v>
      </c>
      <c r="G3" s="46"/>
    </row>
    <row r="4" spans="2:8" ht="12.75">
      <c r="B4" s="38" t="s">
        <v>136</v>
      </c>
      <c r="C4" s="38"/>
      <c r="D4" s="38"/>
      <c r="E4" s="38"/>
      <c r="F4" s="38"/>
      <c r="G4" s="38"/>
      <c r="H4" s="38"/>
    </row>
    <row r="5" ht="13.5" thickBot="1"/>
    <row r="6" spans="1:12" ht="13.5" thickBot="1">
      <c r="A6" s="21" t="s">
        <v>2</v>
      </c>
      <c r="B6" s="21"/>
      <c r="C6" s="39" t="s">
        <v>36</v>
      </c>
      <c r="D6" s="40"/>
      <c r="E6" s="40"/>
      <c r="F6" s="40"/>
      <c r="G6" s="40"/>
      <c r="H6" s="40"/>
      <c r="I6" s="40"/>
      <c r="J6" s="40"/>
      <c r="K6" s="41"/>
      <c r="L6" s="20"/>
    </row>
    <row r="7" spans="1:14" ht="13.5" thickBot="1">
      <c r="A7" s="4"/>
      <c r="B7" s="4"/>
      <c r="C7" s="39" t="s">
        <v>35</v>
      </c>
      <c r="D7" s="40"/>
      <c r="E7" s="41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7" t="s">
        <v>112</v>
      </c>
      <c r="N7" s="48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2" t="s">
        <v>142</v>
      </c>
      <c r="C56" s="42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2" t="s">
        <v>139</v>
      </c>
      <c r="C57" s="42"/>
      <c r="D57" s="42"/>
      <c r="E57" s="42"/>
      <c r="F57" s="42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2"/>
      <c r="C148" s="42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2017-11-28T08:27:08Z</cp:lastPrinted>
  <dcterms:created xsi:type="dcterms:W3CDTF">2011-09-21T19:59:38Z</dcterms:created>
  <dcterms:modified xsi:type="dcterms:W3CDTF">2017-11-28T08:32:13Z</dcterms:modified>
  <cp:category/>
  <cp:version/>
  <cp:contentType/>
  <cp:contentStatus/>
</cp:coreProperties>
</file>